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7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MAILMERGEMODE">"OneWorksheet"</definedName>
    <definedName name="_xlnm.Print_Titles" localSheetId="1">'1'!$1:$41</definedName>
    <definedName name="_xlnm.Print_Titles" localSheetId="2">'1-1'!$1:$6</definedName>
    <definedName name="_xlnm.Print_Titles" localSheetId="3">'1-2'!$1:$6</definedName>
    <definedName name="_xlnm.Print_Titles" localSheetId="4">'2'!$1:$39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0">封面!$1:$9</definedName>
  </definedNames>
  <calcPr calcId="144525"/>
</workbook>
</file>

<file path=xl/sharedStrings.xml><?xml version="1.0" encoding="utf-8"?>
<sst xmlns="http://schemas.openxmlformats.org/spreadsheetml/2006/main" count="1194" uniqueCount="403">
  <si>
    <t>四川省医疗保险管理局</t>
  </si>
  <si>
    <t>2019年部门预算</t>
  </si>
  <si>
    <t>报送日期：   2019  年 2  月 12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</si>
  <si>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</si>
  <si>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</si>
  <si>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</si>
  <si>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</si>
  <si>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</si>
  <si>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</si>
  <si>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</si>
  <si>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</si>
  <si>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</si>
  <si>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</si>
  <si>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</si>
  <si>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</si>
  <si>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</si>
  <si>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</si>
  <si>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</si>
  <si>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</si>
  <si>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</si>
  <si>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</si>
  <si>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</si>
  <si>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</si>
  <si>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</si>
  <si>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</si>
  <si>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</si>
  <si>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</si>
  <si>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</si>
  <si>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</si>
  <si>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</si>
  <si>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</si>
  <si>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</si>
  <si>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</si>
  <si>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</si>
  <si>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</si>
  <si>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</si>
  <si>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</si>
  <si>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</si>
  <si>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</si>
  <si>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</si>
  <si>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</si>
  <si>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</si>
  <si>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</si>
  <si>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</si>
  <si>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</si>
  <si>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</si>
  <si>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</si>
  <si>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</si>
  <si>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</si>
  <si>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</si>
  <si>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</si>
  <si>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</si>
  <si>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</si>
  <si>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</si>
  <si>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</si>
  <si>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</si>
  <si>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</si>
  <si>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</si>
  <si>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</si>
  <si>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</si>
  <si>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</si>
  <si>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</si>
  <si>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</si>
  <si>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</si>
  <si>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</si>
  <si>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</si>
  <si>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</si>
  <si>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</si>
  <si>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</si>
  <si>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</si>
  <si>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</si>
  <si>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</si>
  <si>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</si>
  <si>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</si>
  <si>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</si>
  <si>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</si>
  <si>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</si>
  <si>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</si>
  <si>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</si>
  <si>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</si>
  <si>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</si>
  <si>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其中：</t>
  </si>
  <si>
    <t>参照公务员法管理的事业单位（在蓉）</t>
  </si>
  <si>
    <t xml:space="preserve">  四川省医疗保险管理局</t>
  </si>
  <si>
    <t>205</t>
  </si>
  <si>
    <t>08</t>
  </si>
  <si>
    <t>03</t>
  </si>
  <si>
    <t>629901</t>
  </si>
  <si>
    <t xml:space="preserve">    培训支出</t>
  </si>
  <si>
    <t>208</t>
  </si>
  <si>
    <t>05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</si>
  <si>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</si>
  <si>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</si>
  <si>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</si>
  <si>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</si>
  <si>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</si>
  <si>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 xml:space="preserve">    公务员医疗补助</t>
  </si>
  <si>
    <t>15</t>
  </si>
  <si>
    <t>04</t>
  </si>
  <si>
    <t xml:space="preserve">    信息化建设</t>
  </si>
  <si>
    <t>06</t>
  </si>
  <si>
    <t xml:space="preserve">    医疗保障经办事务</t>
  </si>
  <si>
    <t>99</t>
  </si>
  <si>
    <t xml:space="preserve">    其他医疗保障管理事务支出</t>
  </si>
  <si>
    <t>221</t>
  </si>
  <si>
    <t>02</t>
  </si>
  <si>
    <t xml:space="preserve">    住房公积金</t>
  </si>
  <si>
    <t xml:space="preserve">    购房补贴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</si>
  <si>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</si>
  <si>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</si>
  <si>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</si>
  <si>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</si>
  <si>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</si>
  <si>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</si>
  <si>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</si>
  <si>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</si>
  <si>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</si>
  <si>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</si>
  <si>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</si>
  <si>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</si>
  <si>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</si>
  <si>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</si>
  <si>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</si>
  <si>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</si>
  <si>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</si>
  <si>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</si>
  <si>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</si>
  <si>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</si>
  <si>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</si>
  <si>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</si>
  <si>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</si>
  <si>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</si>
  <si>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</si>
  <si>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</si>
  <si>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</si>
  <si>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</si>
  <si>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</si>
  <si>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</si>
  <si>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</si>
  <si>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</si>
  <si>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</si>
  <si>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</si>
  <si>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</si>
  <si>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</si>
  <si>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</si>
  <si>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</si>
  <si>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</si>
  <si>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</si>
  <si>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</si>
  <si>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</si>
  <si>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</si>
  <si>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</si>
  <si>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</si>
  <si>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</si>
  <si>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</si>
  <si>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</si>
  <si>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</si>
  <si>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</si>
  <si>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</si>
  <si>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</si>
  <si>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</si>
  <si>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</si>
  <si>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</si>
  <si>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</si>
  <si>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</si>
  <si>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</si>
  <si>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</si>
  <si>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</si>
  <si>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</si>
  <si>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</si>
  <si>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</si>
  <si>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</si>
  <si>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</si>
  <si>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</si>
  <si>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</si>
  <si>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</si>
  <si>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</si>
  <si>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</si>
  <si>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</si>
  <si>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 xml:space="preserve">      委托业务费</t>
  </si>
  <si>
    <t xml:space="preserve">      公务接待费</t>
  </si>
  <si>
    <t xml:space="preserve">      公务用车运行维护费</t>
  </si>
  <si>
    <t>09</t>
  </si>
  <si>
    <t xml:space="preserve">      维修（护）费</t>
  </si>
  <si>
    <t xml:space="preserve">      其他商品和服务支出</t>
  </si>
  <si>
    <t xml:space="preserve">    机关资本性支出（一）</t>
  </si>
  <si>
    <t>503</t>
  </si>
  <si>
    <t xml:space="preserve">      设备购置</t>
  </si>
  <si>
    <t xml:space="preserve">    对个人和家庭的补助</t>
  </si>
  <si>
    <t>509</t>
  </si>
  <si>
    <t xml:space="preserve">      社会福利和救助</t>
  </si>
  <si>
    <t xml:space="preserve">    其他支出</t>
  </si>
  <si>
    <t>599</t>
  </si>
  <si>
    <t xml:space="preserve">      其他支出</t>
  </si>
  <si>
    <t>表3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</si>
  <si>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</si>
  <si>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</si>
  <si>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</si>
  <si>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</si>
  <si>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</si>
  <si>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</si>
  <si>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</si>
  <si>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</si>
  <si>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</si>
  <si>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</si>
  <si>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</si>
  <si>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</si>
  <si>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</si>
  <si>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</si>
  <si>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</si>
  <si>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</si>
  <si>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</si>
  <si>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</si>
  <si>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</si>
  <si>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</si>
  <si>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</si>
  <si>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</si>
  <si>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</si>
  <si>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</si>
  <si>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</si>
  <si>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</si>
  <si>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</si>
  <si>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</si>
  <si>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</si>
  <si>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</si>
  <si>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</si>
  <si>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</si>
  <si>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</si>
  <si>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</si>
  <si>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</si>
  <si>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</si>
  <si>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</si>
  <si>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</si>
  <si>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</si>
  <si>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</si>
  <si>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</si>
  <si>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</si>
  <si>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</si>
  <si>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</si>
  <si>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</si>
  <si>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</si>
  <si>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</si>
  <si>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</si>
  <si>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</si>
  <si>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</si>
  <si>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</si>
  <si>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其中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</si>
  <si>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</si>
  <si>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</si>
  <si>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</si>
  <si>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</si>
  <si>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</si>
  <si>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</si>
  <si>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</si>
  <si>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</si>
  <si>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</si>
  <si>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</si>
  <si>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</si>
  <si>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</si>
  <si>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</si>
  <si>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</si>
  <si>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</si>
  <si>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</si>
  <si>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</si>
  <si>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</si>
  <si>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</si>
  <si>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</si>
  <si>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</si>
  <si>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</si>
  <si>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</si>
  <si>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</si>
  <si>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</si>
  <si>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</si>
  <si>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</si>
  <si>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</si>
  <si>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</si>
  <si>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</si>
  <si>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</si>
  <si>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离休费</t>
  </si>
  <si>
    <t>退休费</t>
  </si>
  <si>
    <t>退职(役）费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</si>
  <si>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</si>
  <si>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</si>
  <si>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</si>
  <si>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</si>
  <si>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</si>
  <si>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</si>
  <si>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</si>
  <si>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</si>
  <si>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表3-2</t>
  </si>
  <si>
    <t>一般公共预算基本支出预算表</t>
  </si>
  <si>
    <t>经济分类科目</t>
  </si>
  <si>
    <t>科目名称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</si>
  <si>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</si>
  <si>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</si>
  <si>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</si>
  <si>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</si>
  <si>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</si>
  <si>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</si>
  <si>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 xml:space="preserve">      奖金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</si>
  <si>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</si>
  <si>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</si>
  <si>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</si>
  <si>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</si>
  <si>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13</t>
  </si>
  <si>
    <t xml:space="preserve">    商品和服务支出</t>
  </si>
  <si>
    <t>302</t>
  </si>
  <si>
    <t xml:space="preserve">      办公费</t>
  </si>
  <si>
    <t xml:space="preserve">      印刷费</t>
  </si>
  <si>
    <t xml:space="preserve">      水费</t>
  </si>
  <si>
    <t xml:space="preserve">      电费</t>
  </si>
  <si>
    <t>07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</si>
  <si>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</si>
  <si>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</si>
  <si>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</si>
  <si>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</si>
  <si>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16</t>
  </si>
  <si>
    <t>17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</si>
  <si>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</si>
  <si>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</si>
  <si>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</si>
  <si>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</si>
  <si>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</si>
  <si>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</si>
  <si>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31</t>
  </si>
  <si>
    <t>39</t>
  </si>
  <si>
    <t xml:space="preserve">      其他交通费用</t>
  </si>
  <si>
    <t>303</t>
  </si>
  <si>
    <t xml:space="preserve">      奖励金</t>
  </si>
  <si>
    <t>表3-3</t>
  </si>
  <si>
    <t>一般公共预算项目支出预算表</t>
  </si>
  <si>
    <t>单位名称（项目）</t>
  </si>
  <si>
    <t xml:space="preserve">      省本级核心设备更换专项经费</t>
  </si>
  <si>
    <t xml:space="preserve">      信息系统运行维护费</t>
  </si>
  <si>
    <t xml:space="preserve">      异地就医结算平台运行维护费用</t>
  </si>
  <si>
    <t xml:space="preserve">      办公房屋租赁费</t>
  </si>
  <si>
    <t xml:space="preserve">      机房维修专项经费</t>
  </si>
  <si>
    <t xml:space="preserve">      省本级医疗保险经办工作经费</t>
  </si>
  <si>
    <t xml:space="preserve">      异地就医结算工作经费</t>
  </si>
  <si>
    <t xml:space="preserve">      扶贫专项费用</t>
  </si>
  <si>
    <t>表3-4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</si>
  <si>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</si>
  <si>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</si>
  <si>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</si>
  <si>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</si>
  <si>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</si>
  <si>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</si>
  <si>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</si>
  <si>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</si>
  <si>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</si>
  <si>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</si>
  <si>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</si>
  <si>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</si>
  <si>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</si>
  <si>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</si>
  <si>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</si>
  <si>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表6</t>
  </si>
  <si>
    <t>2019年省级部门预算项目绩效目标</t>
  </si>
  <si>
    <t>项目单位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</si>
  <si>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</si>
  <si>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</si>
  <si>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</si>
  <si>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</si>
  <si>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</si>
  <si>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</si>
  <si>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</si>
  <si>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</si>
  <si>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</si>
  <si>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</si>
  <si>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</si>
  <si>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省本级核心设备更换专项经费</t>
  </si>
  <si>
    <t>完成省本级34万参保人员及3800家医药机构提供医保经办服务，预计为449.61万人次提供药店刷卡、176.89万人次医院门诊刷卡服务；为9.76万人次住院和56.7万人次门诊特殊疾病提供费用报销等工作任务。更换省本级核心设备，以保证业务系统软件、数据库、硬件系统的正常运行，保证省本级业务平台正常运行，确保省本级医疗保险经办工作正常开展，从而提升参保人员满意度，提升参保职工的医疗保障服务水平和质量。</t>
  </si>
  <si>
    <t>保证省本级业务系统运行</t>
  </si>
  <si>
    <t>正常</t>
  </si>
  <si>
    <t>对省本级医疗保险业务的促进作用</t>
  </si>
  <si>
    <t>保证省本级药店刷卡及医院门诊、门特和住院费用的清算、结算及监管等工作正常开展；保障省本级医疗保险业务高效、安全、正常运行。</t>
  </si>
  <si>
    <t>省本级参保职工对医疗服务的满意度</t>
  </si>
  <si>
    <t>96%以上</t>
  </si>
  <si>
    <t>保证系统软件、硬件及数据库运行</t>
  </si>
  <si>
    <t>参保人数</t>
  </si>
  <si>
    <t>34万人</t>
  </si>
  <si>
    <t>省本级联网医药机构</t>
  </si>
  <si>
    <t>3800家</t>
  </si>
  <si>
    <t>医院住院人次</t>
  </si>
  <si>
    <t>9.76万人次</t>
  </si>
  <si>
    <t>医疗门诊人次</t>
  </si>
  <si>
    <t>176.89万人次</t>
  </si>
  <si>
    <t>完成时限</t>
  </si>
  <si>
    <t>异地就医结算平台运行维护费用</t>
  </si>
  <si>
    <t>完成省内异地就医联网医院接入1200家，开通门诊特殊疾病联网医院230家，个人账户普通门诊联网结算医院780家、药店1800家，开通跨省联网医院600家，实现异地就医联网医疗机构省、市、县全覆盖。完成异地就医结算100万人次，结算金额110亿元。开展异地就医省级平台运维工作，以保证软件、数据库、硬件系统的正常运行，保证异地就医省级平台正常运行，确保跨省、省内异地就医联网即时结算工作的正常开展，从而提升参保人员满意度，提升医疗保障公共服务水平和质量，落实“最多跑一次”的改革任务。</t>
  </si>
  <si>
    <t>保证软件、数据库、硬件系统的运行</t>
  </si>
  <si>
    <t>对全省异地就医工作的促进作用</t>
  </si>
  <si>
    <t>确保异地就医联网即时结算的正常开展，解决“双创”群体异地就医问题，促进“互联网+医疗健康”，提升医疗服务水平，落实“最多跑一次”的改革任务。</t>
  </si>
  <si>
    <t>参保人员对异地就医刷卡即时结算的满意度</t>
  </si>
  <si>
    <t>90%以上</t>
  </si>
  <si>
    <t>保证异地就医省级平台运行</t>
  </si>
  <si>
    <t>确保跨省、省内异地就医联网即时结算工作的开展</t>
  </si>
  <si>
    <t>异地就医结算金额</t>
  </si>
  <si>
    <t>110亿元</t>
  </si>
  <si>
    <t>异地就医联网医院、药店接入量</t>
  </si>
  <si>
    <t>3000家</t>
  </si>
  <si>
    <t>完成异地就医结算人次数</t>
  </si>
  <si>
    <t>100万人次</t>
  </si>
</sst>
</file>

<file path=xl/styles.xml><?xml version="1.0" encoding="utf-8"?>
<styleSheet xmlns="http://schemas.openxmlformats.org/spreadsheetml/2006/main">
  <numFmts count="7">
    <numFmt numFmtId="176" formatCode="#,##0.0000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##0.00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&quot;\&quot;#,##0.00_);\(&quot;\&quot;#,##0.00\)"/>
  </numFmts>
  <fonts count="53">
    <font>
      <sz val="9"/>
      <color indexed="8"/>
      <name val="宋体"/>
      <charset val="134"/>
    </font>
    <font>
      <sz val="8"/>
      <color indexed="8"/>
      <name val="仿宋_GB2312"/>
      <charset val="134"/>
    </font>
    <font>
      <sz val="11"/>
      <color indexed="8"/>
      <name val="Arial"/>
      <charset val="0"/>
    </font>
    <font>
      <b/>
      <sz val="8"/>
      <name val="仿宋_GB2312"/>
      <charset val="134"/>
    </font>
    <font>
      <sz val="8"/>
      <name val="仿宋_GB2312"/>
      <charset val="134"/>
    </font>
    <font>
      <sz val="10"/>
      <color indexed="8"/>
      <name val="Arial"/>
      <charset val="0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indexed="9"/>
      <name val="Calibri"/>
      <charset val="0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2"/>
      <name val="Calibri"/>
      <charset val="0"/>
    </font>
    <font>
      <b/>
      <sz val="11"/>
      <color indexed="62"/>
      <name val="Calibri"/>
      <charset val="0"/>
    </font>
    <font>
      <b/>
      <sz val="15"/>
      <color indexed="62"/>
      <name val="Calibri"/>
      <charset val="0"/>
    </font>
    <font>
      <b/>
      <sz val="13"/>
      <color indexed="62"/>
      <name val="Calibri"/>
      <charset val="0"/>
    </font>
    <font>
      <sz val="11"/>
      <color indexed="53"/>
      <name val="Calibri"/>
      <charset val="0"/>
    </font>
    <font>
      <sz val="11"/>
      <color indexed="60"/>
      <name val="Calibri"/>
      <charset val="0"/>
    </font>
    <font>
      <b/>
      <sz val="11"/>
      <color indexed="63"/>
      <name val="Calibri"/>
      <charset val="0"/>
    </font>
    <font>
      <b/>
      <sz val="18"/>
      <color indexed="62"/>
      <name val="Cambria"/>
      <charset val="0"/>
    </font>
    <font>
      <b/>
      <sz val="11"/>
      <color indexed="8"/>
      <name val="Calibri"/>
      <charset val="0"/>
    </font>
    <font>
      <sz val="11"/>
      <color indexed="16"/>
      <name val="Calibri"/>
      <charset val="0"/>
    </font>
    <font>
      <sz val="11"/>
      <color indexed="10"/>
      <name val="Calibri"/>
      <charset val="0"/>
    </font>
    <font>
      <b/>
      <sz val="11"/>
      <color indexed="53"/>
      <name val="Calibri"/>
      <charset val="0"/>
    </font>
    <font>
      <b/>
      <sz val="11"/>
      <color indexed="9"/>
      <name val="Calibri"/>
      <charset val="0"/>
    </font>
    <font>
      <i/>
      <sz val="11"/>
      <color indexed="23"/>
      <name val="Calibri"/>
      <charset val="0"/>
    </font>
    <font>
      <sz val="11"/>
      <color indexed="17"/>
      <name val="Calibri"/>
      <charset val="0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0">
    <xf numFmtId="1" fontId="0" fillId="0" borderId="0"/>
    <xf numFmtId="42" fontId="2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28" fillId="8" borderId="3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3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38" applyNumberFormat="0" applyFont="0" applyAlignment="0" applyProtection="0"/>
    <xf numFmtId="0" fontId="2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3" fillId="34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35" fillId="5" borderId="36" applyNumberFormat="0" applyAlignment="0" applyProtection="0">
      <alignment vertical="center"/>
    </xf>
    <xf numFmtId="0" fontId="30" fillId="9" borderId="37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8" fillId="36" borderId="40" applyNumberFormat="0" applyAlignment="0" applyProtection="0"/>
    <xf numFmtId="0" fontId="33" fillId="36" borderId="0" applyNumberFormat="0" applyBorder="0" applyAlignment="0" applyProtection="0"/>
    <xf numFmtId="0" fontId="21" fillId="3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9" fillId="0" borderId="41" applyNumberFormat="0" applyFill="0" applyAlignment="0" applyProtection="0"/>
    <xf numFmtId="0" fontId="34" fillId="36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6" borderId="0" applyNumberFormat="0" applyBorder="0" applyAlignment="0" applyProtection="0"/>
    <xf numFmtId="0" fontId="34" fillId="34" borderId="0" applyNumberFormat="0" applyBorder="0" applyAlignment="0" applyProtection="0"/>
    <xf numFmtId="0" fontId="33" fillId="40" borderId="0" applyNumberFormat="0" applyBorder="0" applyAlignment="0" applyProtection="0"/>
    <xf numFmtId="0" fontId="34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31" borderId="0" applyNumberFormat="0" applyBorder="0" applyAlignment="0" applyProtection="0"/>
    <xf numFmtId="0" fontId="33" fillId="34" borderId="0" applyNumberFormat="0" applyBorder="0" applyAlignment="0" applyProtection="0"/>
    <xf numFmtId="0" fontId="33" fillId="22" borderId="0" applyNumberFormat="0" applyBorder="0" applyAlignment="0" applyProtection="0"/>
    <xf numFmtId="0" fontId="34" fillId="3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47" fillId="47" borderId="0" applyNumberFormat="0" applyBorder="0" applyAlignment="0" applyProtection="0"/>
    <xf numFmtId="0" fontId="49" fillId="44" borderId="40" applyNumberFormat="0" applyAlignment="0" applyProtection="0"/>
    <xf numFmtId="0" fontId="50" fillId="48" borderId="47" applyNumberFormat="0" applyAlignment="0" applyProtection="0"/>
    <xf numFmtId="0" fontId="51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44" applyNumberFormat="0" applyFill="0" applyAlignment="0" applyProtection="0"/>
    <xf numFmtId="0" fontId="43" fillId="36" borderId="0" applyNumberFormat="0" applyBorder="0" applyAlignment="0" applyProtection="0"/>
    <xf numFmtId="0" fontId="44" fillId="44" borderId="45" applyNumberFormat="0" applyAlignment="0" applyProtection="0"/>
    <xf numFmtId="0" fontId="45" fillId="0" borderId="0" applyNumberFormat="0" applyFill="0" applyBorder="0" applyAlignment="0" applyProtection="0"/>
    <xf numFmtId="0" fontId="46" fillId="0" borderId="46" applyNumberFormat="0" applyFill="0" applyAlignment="0" applyProtection="0"/>
    <xf numFmtId="0" fontId="48" fillId="0" borderId="0" applyNumberFormat="0" applyFill="0" applyBorder="0" applyAlignment="0" applyProtection="0"/>
  </cellStyleXfs>
  <cellXfs count="173">
    <xf numFmtId="1" fontId="0" fillId="0" borderId="0" xfId="0" applyNumberFormat="1" applyFont="1" applyFill="1"/>
    <xf numFmtId="0" fontId="1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1" fontId="0" fillId="2" borderId="0" xfId="0" applyNumberFormat="1" applyFont="1" applyFill="1"/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 shrinkToFi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5" xfId="0" applyNumberFormat="1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>
      <alignment horizontal="left" vertical="center" wrapText="1" shrinkToFit="1"/>
    </xf>
    <xf numFmtId="0" fontId="4" fillId="2" borderId="7" xfId="0" applyNumberFormat="1" applyFont="1" applyFill="1" applyBorder="1" applyAlignment="1">
      <alignment horizontal="left" vertical="center" wrapText="1" shrinkToFit="1"/>
    </xf>
    <xf numFmtId="0" fontId="4" fillId="2" borderId="8" xfId="0" applyNumberFormat="1" applyFont="1" applyFill="1" applyBorder="1" applyAlignment="1">
      <alignment horizontal="left" vertical="center" wrapText="1" shrinkToFi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left" vertical="center" wrapText="1" shrinkToFit="1"/>
    </xf>
    <xf numFmtId="0" fontId="4" fillId="2" borderId="10" xfId="0" applyNumberFormat="1" applyFont="1" applyFill="1" applyBorder="1" applyAlignment="1">
      <alignment horizontal="left" vertical="center" wrapText="1" shrinkToFit="1"/>
    </xf>
    <xf numFmtId="0" fontId="4" fillId="2" borderId="0" xfId="0" applyNumberFormat="1" applyFont="1" applyFill="1" applyBorder="1" applyAlignment="1">
      <alignment horizontal="left" vertical="center" wrapText="1" shrinkToFit="1"/>
    </xf>
    <xf numFmtId="0" fontId="4" fillId="2" borderId="11" xfId="0" applyNumberFormat="1" applyFont="1" applyFill="1" applyBorder="1" applyAlignment="1">
      <alignment horizontal="left" vertical="center" wrapText="1" shrinkToFi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left" vertical="center" wrapText="1" shrinkToFit="1"/>
    </xf>
    <xf numFmtId="0" fontId="4" fillId="2" borderId="13" xfId="0" applyNumberFormat="1" applyFont="1" applyFill="1" applyBorder="1" applyAlignment="1">
      <alignment horizontal="left" vertical="center" wrapText="1" shrinkToFi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4" fillId="2" borderId="14" xfId="0" applyNumberFormat="1" applyFont="1" applyFill="1" applyBorder="1" applyAlignment="1">
      <alignment horizontal="left" vertical="center" wrapText="1" shrinkToFi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left" vertical="center" wrapText="1" shrinkToFit="1"/>
    </xf>
    <xf numFmtId="0" fontId="1" fillId="2" borderId="0" xfId="0" applyNumberFormat="1" applyFont="1" applyFill="1"/>
    <xf numFmtId="0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9" xfId="0" applyNumberFormat="1" applyFont="1" applyFill="1" applyBorder="1" applyAlignment="1">
      <alignment horizontal="center" vertical="center" wrapText="1" shrinkToFit="1"/>
    </xf>
    <xf numFmtId="0" fontId="4" fillId="2" borderId="12" xfId="0" applyNumberFormat="1" applyFont="1" applyFill="1" applyBorder="1" applyAlignment="1">
      <alignment horizontal="center" vertical="center" wrapText="1" shrinkToFit="1"/>
    </xf>
    <xf numFmtId="57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15" xfId="0" applyNumberFormat="1" applyFont="1" applyFill="1" applyBorder="1" applyAlignment="1">
      <alignment horizontal="center" vertical="center" wrapText="1" shrinkToFit="1"/>
    </xf>
    <xf numFmtId="0" fontId="5" fillId="2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7" fillId="2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Alignment="1" applyProtection="1">
      <alignment horizontal="left"/>
    </xf>
    <xf numFmtId="0" fontId="8" fillId="2" borderId="0" xfId="0" applyNumberFormat="1" applyFont="1" applyFill="1" applyAlignment="1">
      <alignment horizontal="right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1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center" vertical="center"/>
    </xf>
    <xf numFmtId="49" fontId="6" fillId="2" borderId="24" xfId="0" applyNumberFormat="1" applyFont="1" applyFill="1" applyBorder="1" applyAlignment="1" applyProtection="1">
      <alignment vertical="center" wrapText="1"/>
    </xf>
    <xf numFmtId="177" fontId="6" fillId="2" borderId="17" xfId="0" applyNumberFormat="1" applyFont="1" applyFill="1" applyBorder="1" applyAlignment="1" applyProtection="1">
      <alignment vertical="center" wrapText="1"/>
    </xf>
    <xf numFmtId="177" fontId="6" fillId="2" borderId="25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/>
    <xf numFmtId="0" fontId="8" fillId="2" borderId="0" xfId="0" applyNumberFormat="1" applyFont="1" applyFill="1" applyAlignment="1">
      <alignment horizontal="centerContinuous" vertical="center"/>
    </xf>
    <xf numFmtId="0" fontId="8" fillId="2" borderId="0" xfId="0" applyNumberFormat="1" applyFont="1" applyFill="1" applyAlignment="1">
      <alignment horizontal="right" vertical="center"/>
    </xf>
    <xf numFmtId="0" fontId="6" fillId="2" borderId="0" xfId="0" applyNumberFormat="1" applyFont="1" applyFill="1" applyAlignment="1"/>
    <xf numFmtId="0" fontId="6" fillId="2" borderId="24" xfId="0" applyNumberFormat="1" applyFont="1" applyFill="1" applyBorder="1" applyAlignment="1" applyProtection="1">
      <alignment horizontal="center" vertical="center" wrapText="1"/>
    </xf>
    <xf numFmtId="1" fontId="6" fillId="2" borderId="19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Continuous" vertical="center"/>
    </xf>
    <xf numFmtId="0" fontId="6" fillId="2" borderId="18" xfId="0" applyNumberFormat="1" applyFont="1" applyFill="1" applyBorder="1" applyAlignment="1" applyProtection="1">
      <alignment horizontal="centerContinuous" vertical="center"/>
    </xf>
    <xf numFmtId="1" fontId="6" fillId="2" borderId="26" xfId="0" applyNumberFormat="1" applyFont="1" applyFill="1" applyBorder="1" applyAlignment="1" applyProtection="1">
      <alignment horizontal="center" vertical="center" wrapText="1"/>
    </xf>
    <xf numFmtId="1" fontId="6" fillId="2" borderId="22" xfId="0" applyNumberFormat="1" applyFont="1" applyFill="1" applyBorder="1" applyAlignment="1" applyProtection="1">
      <alignment horizontal="center" vertical="center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1" fontId="6" fillId="2" borderId="23" xfId="0" applyNumberFormat="1" applyFont="1" applyFill="1" applyBorder="1" applyAlignment="1" applyProtection="1">
      <alignment horizontal="center" vertical="center" wrapText="1"/>
    </xf>
    <xf numFmtId="49" fontId="6" fillId="2" borderId="17" xfId="0" applyNumberFormat="1" applyFont="1" applyFill="1" applyBorder="1" applyAlignment="1" applyProtection="1">
      <alignment vertical="center" wrapText="1"/>
    </xf>
    <xf numFmtId="177" fontId="6" fillId="2" borderId="24" xfId="0" applyNumberFormat="1" applyFont="1" applyFill="1" applyBorder="1" applyAlignment="1" applyProtection="1">
      <alignment vertical="center" wrapText="1"/>
    </xf>
    <xf numFmtId="177" fontId="6" fillId="2" borderId="16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1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/>
    </xf>
    <xf numFmtId="1" fontId="6" fillId="2" borderId="25" xfId="0" applyNumberFormat="1" applyFont="1" applyFill="1" applyBorder="1" applyAlignment="1" applyProtection="1">
      <alignment horizontal="center" vertical="center" wrapText="1"/>
    </xf>
    <xf numFmtId="1" fontId="6" fillId="2" borderId="24" xfId="0" applyNumberFormat="1" applyFont="1" applyFill="1" applyBorder="1" applyAlignment="1" applyProtection="1">
      <alignment horizontal="center" vertical="center" wrapText="1"/>
    </xf>
    <xf numFmtId="49" fontId="6" fillId="2" borderId="19" xfId="0" applyNumberFormat="1" applyFont="1" applyFill="1" applyBorder="1" applyAlignment="1" applyProtection="1">
      <alignment vertical="center" wrapText="1"/>
    </xf>
    <xf numFmtId="177" fontId="6" fillId="2" borderId="26" xfId="0" applyNumberFormat="1" applyFont="1" applyFill="1" applyBorder="1" applyAlignment="1" applyProtection="1">
      <alignment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1" fontId="6" fillId="2" borderId="28" xfId="0" applyNumberFormat="1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1" fontId="6" fillId="2" borderId="17" xfId="0" applyNumberFormat="1" applyFont="1" applyFill="1" applyBorder="1" applyAlignment="1" applyProtection="1">
      <alignment horizontal="center" vertical="center" wrapText="1"/>
    </xf>
    <xf numFmtId="1" fontId="6" fillId="2" borderId="23" xfId="0" applyNumberFormat="1" applyFont="1" applyFill="1" applyBorder="1" applyAlignment="1" applyProtection="1">
      <alignment horizontal="center" vertical="center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49" fontId="6" fillId="2" borderId="2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6" fillId="2" borderId="22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6" xfId="0" applyNumberFormat="1" applyFont="1" applyFill="1" applyBorder="1" applyAlignment="1" applyProtection="1">
      <alignment horizontal="center" vertical="center" wrapText="1"/>
    </xf>
    <xf numFmtId="4" fontId="6" fillId="2" borderId="24" xfId="0" applyNumberFormat="1" applyFont="1" applyFill="1" applyBorder="1" applyAlignment="1" applyProtection="1">
      <alignment vertical="center" wrapText="1"/>
    </xf>
    <xf numFmtId="4" fontId="6" fillId="2" borderId="17" xfId="0" applyNumberFormat="1" applyFont="1" applyFill="1" applyBorder="1" applyAlignment="1" applyProtection="1">
      <alignment vertical="center" wrapText="1"/>
    </xf>
    <xf numFmtId="0" fontId="6" fillId="2" borderId="26" xfId="0" applyNumberFormat="1" applyFont="1" applyFill="1" applyBorder="1" applyAlignment="1" applyProtection="1">
      <alignment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right"/>
    </xf>
    <xf numFmtId="0" fontId="6" fillId="2" borderId="25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/>
    <xf numFmtId="0" fontId="0" fillId="2" borderId="0" xfId="0" applyNumberFormat="1" applyFont="1" applyFill="1" applyAlignment="1"/>
    <xf numFmtId="1" fontId="6" fillId="2" borderId="5" xfId="0" applyNumberFormat="1" applyFont="1" applyFill="1" applyBorder="1" applyAlignment="1" applyProtection="1">
      <alignment horizontal="center" vertical="center"/>
    </xf>
    <xf numFmtId="0" fontId="6" fillId="2" borderId="3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26" xfId="0" applyNumberFormat="1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4" fontId="8" fillId="2" borderId="26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>
      <alignment vertical="center"/>
    </xf>
    <xf numFmtId="177" fontId="8" fillId="2" borderId="23" xfId="0" applyNumberFormat="1" applyFont="1" applyFill="1" applyBorder="1" applyAlignment="1" applyProtection="1">
      <alignment vertical="center" wrapText="1"/>
    </xf>
    <xf numFmtId="0" fontId="6" fillId="2" borderId="16" xfId="0" applyNumberFormat="1" applyFont="1" applyFill="1" applyBorder="1" applyAlignment="1">
      <alignment vertical="center"/>
    </xf>
    <xf numFmtId="177" fontId="8" fillId="2" borderId="22" xfId="0" applyNumberFormat="1" applyFont="1" applyFill="1" applyBorder="1" applyAlignment="1" applyProtection="1">
      <alignment vertical="center" wrapText="1"/>
    </xf>
    <xf numFmtId="1" fontId="8" fillId="2" borderId="17" xfId="0" applyNumberFormat="1" applyFont="1" applyFill="1" applyBorder="1" applyAlignment="1">
      <alignment vertical="center"/>
    </xf>
    <xf numFmtId="0" fontId="6" fillId="2" borderId="17" xfId="0" applyNumberFormat="1" applyFont="1" applyFill="1" applyBorder="1" applyAlignment="1">
      <alignment vertical="center"/>
    </xf>
    <xf numFmtId="0" fontId="6" fillId="2" borderId="23" xfId="0" applyNumberFormat="1" applyFont="1" applyFill="1" applyBorder="1" applyAlignment="1">
      <alignment vertical="center"/>
    </xf>
    <xf numFmtId="1" fontId="8" fillId="2" borderId="24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8" fillId="2" borderId="17" xfId="0" applyNumberFormat="1" applyFont="1" applyFill="1" applyBorder="1" applyAlignment="1">
      <alignment vertical="center"/>
    </xf>
    <xf numFmtId="177" fontId="8" fillId="2" borderId="19" xfId="0" applyNumberFormat="1" applyFont="1" applyFill="1" applyBorder="1" applyAlignment="1" applyProtection="1">
      <alignment vertical="center" wrapText="1"/>
    </xf>
    <xf numFmtId="0" fontId="6" fillId="2" borderId="15" xfId="0" applyNumberFormat="1" applyFont="1" applyFill="1" applyBorder="1" applyAlignment="1">
      <alignment vertical="center"/>
    </xf>
    <xf numFmtId="177" fontId="8" fillId="2" borderId="20" xfId="0" applyNumberFormat="1" applyFont="1" applyFill="1" applyBorder="1" applyAlignment="1" applyProtection="1">
      <alignment vertical="center" wrapText="1"/>
    </xf>
    <xf numFmtId="177" fontId="8" fillId="2" borderId="15" xfId="0" applyNumberFormat="1" applyFont="1" applyFill="1" applyBorder="1" applyAlignment="1" applyProtection="1">
      <alignment vertical="center" wrapText="1"/>
    </xf>
    <xf numFmtId="177" fontId="8" fillId="2" borderId="24" xfId="0" applyNumberFormat="1" applyFont="1" applyFill="1" applyBorder="1" applyAlignment="1" applyProtection="1">
      <alignment vertical="center" wrapText="1"/>
    </xf>
    <xf numFmtId="0" fontId="8" fillId="2" borderId="17" xfId="0" applyNumberFormat="1" applyFont="1" applyFill="1" applyBorder="1" applyAlignment="1">
      <alignment horizontal="center" vertical="center"/>
    </xf>
    <xf numFmtId="177" fontId="8" fillId="2" borderId="2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/>
    </xf>
    <xf numFmtId="177" fontId="8" fillId="2" borderId="24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Alignment="1"/>
    <xf numFmtId="0" fontId="8" fillId="2" borderId="25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4" xfId="0" applyNumberFormat="1" applyFont="1" applyFill="1" applyBorder="1" applyAlignment="1" applyProtection="1">
      <alignment vertical="center" wrapText="1"/>
    </xf>
    <xf numFmtId="49" fontId="8" fillId="2" borderId="19" xfId="0" applyNumberFormat="1" applyFont="1" applyFill="1" applyBorder="1" applyAlignment="1" applyProtection="1">
      <alignment vertical="center" wrapText="1"/>
    </xf>
    <xf numFmtId="177" fontId="8" fillId="2" borderId="26" xfId="0" applyNumberFormat="1" applyFont="1" applyFill="1" applyBorder="1" applyAlignment="1" applyProtection="1">
      <alignment vertical="center" wrapText="1"/>
    </xf>
    <xf numFmtId="178" fontId="6" fillId="2" borderId="17" xfId="0" applyNumberFormat="1" applyFont="1" applyFill="1" applyBorder="1" applyAlignment="1" applyProtection="1">
      <alignment horizontal="center" vertical="center" wrapText="1"/>
    </xf>
    <xf numFmtId="178" fontId="6" fillId="2" borderId="23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Alignment="1" applyProtection="1">
      <alignment horizontal="right" vertical="center"/>
    </xf>
    <xf numFmtId="177" fontId="8" fillId="2" borderId="17" xfId="0" applyNumberFormat="1" applyFont="1" applyFill="1" applyBorder="1" applyAlignment="1" applyProtection="1">
      <alignment vertical="center" wrapText="1"/>
    </xf>
    <xf numFmtId="0" fontId="8" fillId="2" borderId="16" xfId="0" applyNumberFormat="1" applyFont="1" applyFill="1" applyBorder="1" applyAlignment="1">
      <alignment vertical="center"/>
    </xf>
    <xf numFmtId="177" fontId="8" fillId="2" borderId="17" xfId="0" applyNumberFormat="1" applyFont="1" applyFill="1" applyBorder="1" applyAlignment="1">
      <alignment vertical="center" wrapText="1"/>
    </xf>
    <xf numFmtId="177" fontId="8" fillId="2" borderId="17" xfId="0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Alignment="1">
      <alignment horizontal="center"/>
    </xf>
    <xf numFmtId="0" fontId="11" fillId="2" borderId="0" xfId="0" applyNumberFormat="1" applyFont="1" applyFill="1"/>
    <xf numFmtId="0" fontId="9" fillId="2" borderId="0" xfId="0" applyNumberFormat="1" applyFont="1" applyFill="1" applyAlignment="1">
      <alignment horizontal="center"/>
    </xf>
    <xf numFmtId="1" fontId="12" fillId="2" borderId="0" xfId="0" applyNumberFormat="1" applyFont="1" applyFill="1"/>
    <xf numFmtId="176" fontId="13" fillId="2" borderId="0" xfId="0" applyNumberFormat="1" applyFont="1" applyFill="1" applyAlignment="1" applyProtection="1">
      <alignment horizontal="center" vertical="top"/>
    </xf>
    <xf numFmtId="1" fontId="14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vertical="center"/>
    </xf>
    <xf numFmtId="1" fontId="15" fillId="2" borderId="0" xfId="0" applyNumberFormat="1" applyFont="1" applyFill="1" applyAlignment="1">
      <alignment horizontal="center"/>
    </xf>
    <xf numFmtId="1" fontId="15" fillId="2" borderId="0" xfId="0" applyNumberFormat="1" applyFont="1" applyFill="1" applyAlignment="1">
      <alignment horizontal="center" vertical="center"/>
    </xf>
  </cellXfs>
  <cellStyles count="90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标题 4" xfId="15" builtinId="19"/>
    <cellStyle name="Note 1" xfId="16"/>
    <cellStyle name="60% - 强调文字颜色 2" xfId="17" builtinId="36"/>
    <cellStyle name="警告文本" xfId="18" builtinId="11"/>
    <cellStyle name="标题" xfId="19" builtinId="15"/>
    <cellStyle name="60% - Accent4 1" xfId="20"/>
    <cellStyle name="解释性文本" xfId="21" builtinId="53"/>
    <cellStyle name="标题 1" xfId="22" builtinId="16"/>
    <cellStyle name="标题 2" xfId="23" builtinId="17"/>
    <cellStyle name="40% - Accent1 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Input 1" xfId="43"/>
    <cellStyle name="40% - Accent3 1" xfId="44"/>
    <cellStyle name="强调文字颜色 3" xfId="45" builtinId="37"/>
    <cellStyle name="强调文字颜色 4" xfId="46" builtinId="41"/>
    <cellStyle name="20% - 强调文字颜色 4" xfId="47" builtinId="42"/>
    <cellStyle name="40% - Accent2 1" xfId="48"/>
    <cellStyle name="40% - 强调文字颜色 4" xfId="49" builtinId="43"/>
    <cellStyle name="强调文字颜色 5" xfId="50" builtinId="45"/>
    <cellStyle name="40% - 强调文字颜色 5" xfId="51" builtinId="47"/>
    <cellStyle name="Heading 3 1" xfId="52"/>
    <cellStyle name="60% - Accent3 1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20% - Accent2 1" xfId="58"/>
    <cellStyle name="20% - Accent3 1" xfId="59"/>
    <cellStyle name="20% - Accent4 1" xfId="60"/>
    <cellStyle name="60% - Accent1 1" xfId="61"/>
    <cellStyle name="20% - Accent5 1" xfId="62"/>
    <cellStyle name="60% - Accent2 1" xfId="63"/>
    <cellStyle name="20% - Accent6 1" xfId="64"/>
    <cellStyle name="40% - Accent4 1" xfId="65"/>
    <cellStyle name="40% - Accent5 1" xfId="66"/>
    <cellStyle name="40% - Accent6 1" xfId="67"/>
    <cellStyle name="60% - Accent5 1" xfId="68"/>
    <cellStyle name="60% - Accent6 1" xfId="69"/>
    <cellStyle name="Accent1 1" xfId="70"/>
    <cellStyle name="Accent2 1" xfId="71"/>
    <cellStyle name="Accent3 1" xfId="72"/>
    <cellStyle name="Accent4 1" xfId="73"/>
    <cellStyle name="Accent5 1" xfId="74"/>
    <cellStyle name="Accent6 1" xfId="75"/>
    <cellStyle name="Bad 1" xfId="76"/>
    <cellStyle name="Calculation 1" xfId="77"/>
    <cellStyle name="Check Cell 1" xfId="78"/>
    <cellStyle name="Explanatory Text 1" xfId="79"/>
    <cellStyle name="Good 1" xfId="80"/>
    <cellStyle name="Heading 1 1" xfId="81"/>
    <cellStyle name="Heading 2 1" xfId="82"/>
    <cellStyle name="Heading 4 1" xfId="83"/>
    <cellStyle name="Linked Cell 1" xfId="84"/>
    <cellStyle name="Neutral 1" xfId="85"/>
    <cellStyle name="Output 1" xfId="86"/>
    <cellStyle name="Title 1" xfId="87"/>
    <cellStyle name="Total 1" xfId="88"/>
    <cellStyle name="Warning Text 1" xfId="8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9"/>
  <sheetViews>
    <sheetView showGridLines="0" showZeros="0" tabSelected="1" workbookViewId="0">
      <selection activeCell="A9" sqref="$A1:$XFD1048576"/>
    </sheetView>
  </sheetViews>
  <sheetFormatPr defaultColWidth="9" defaultRowHeight="11.25"/>
  <cols>
    <col min="1" max="1" width="163.833333333333" style="3" customWidth="1"/>
    <col min="2" max="16384" width="9" style="3"/>
  </cols>
  <sheetData>
    <row r="1" ht="14.25" spans="1:1">
      <c r="A1" s="167"/>
    </row>
    <row r="3" ht="63.75" customHeight="1" spans="1:1">
      <c r="A3" s="168" t="s">
        <v>0</v>
      </c>
    </row>
    <row r="4" ht="107.25" customHeight="1" spans="1:1">
      <c r="A4" s="169" t="s">
        <v>1</v>
      </c>
    </row>
    <row r="5" ht="409.5" hidden="1" customHeight="1" spans="1:1">
      <c r="A5" s="170"/>
    </row>
    <row r="6" ht="22.5" spans="1:1">
      <c r="A6" s="171"/>
    </row>
    <row r="7" ht="57" customHeight="1" spans="1:1">
      <c r="A7" s="171"/>
    </row>
    <row r="8" ht="78" customHeight="1"/>
    <row r="9" ht="82.5" customHeight="1" spans="1:1">
      <c r="A9" s="172" t="s">
        <v>2</v>
      </c>
    </row>
  </sheetData>
  <printOptions horizontalCentered="1" verticalCentered="1"/>
  <pageMargins left="0.590277791023254" right="0.590277791023254" top="0.590277791023254" bottom="0.590277791023254" header="0.590277791023254" footer="0.393750011920929"/>
  <pageSetup paperSize="9" scale="58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2"/>
  <sheetViews>
    <sheetView showGridLines="0" showZeros="0" tabSelected="1" topLeftCell="A18" workbookViewId="0">
      <selection activeCell="A9" sqref="$A1:$XFD1048576"/>
    </sheetView>
  </sheetViews>
  <sheetFormatPr defaultColWidth="9" defaultRowHeight="11.25" outlineLevelCol="3"/>
  <cols>
    <col min="1" max="1" width="59.1666666666667" style="3" customWidth="1"/>
    <col min="2" max="2" width="44.3333333333333" style="3" customWidth="1"/>
    <col min="3" max="3" width="65.1666666666667" style="3" customWidth="1"/>
    <col min="4" max="4" width="44.3333333333333" style="3" customWidth="1"/>
    <col min="5" max="7" width="8.66666666666667" style="3" customWidth="1"/>
    <col min="8" max="16384" width="9" style="3"/>
  </cols>
  <sheetData>
    <row r="1" ht="20.25" customHeight="1" spans="1:4">
      <c r="A1" s="111"/>
      <c r="B1" s="111"/>
      <c r="C1" s="111"/>
      <c r="D1" s="61" t="s">
        <v>3</v>
      </c>
    </row>
    <row r="2" ht="20.25" customHeight="1" spans="1:4">
      <c r="A2" s="38" t="s">
        <v>4</v>
      </c>
      <c r="B2" s="38"/>
      <c r="C2" s="38"/>
      <c r="D2" s="38"/>
    </row>
    <row r="3" ht="20.25" customHeight="1" spans="1:4">
      <c r="A3" s="115" t="s">
        <v>0</v>
      </c>
      <c r="B3" s="115"/>
      <c r="C3" s="59"/>
      <c r="D3" s="41" t="s">
        <v>5</v>
      </c>
    </row>
    <row r="4" ht="20.25" customHeight="1" spans="1:4">
      <c r="A4" s="116" t="s">
        <v>6</v>
      </c>
      <c r="B4" s="117"/>
      <c r="C4" s="116" t="s">
        <v>7</v>
      </c>
      <c r="D4" s="117"/>
    </row>
    <row r="5" ht="20.25" customHeight="1" spans="1:4">
      <c r="A5" s="119" t="s">
        <v>8</v>
      </c>
      <c r="B5" s="119" t="s">
        <v>9</v>
      </c>
      <c r="C5" s="119" t="s">
        <v>8</v>
      </c>
      <c r="D5" s="121" t="s">
        <v>9</v>
      </c>
    </row>
    <row r="6" ht="20.25" customHeight="1" spans="1:4">
      <c r="A6" s="132" t="s">
        <v>10</v>
      </c>
      <c r="B6" s="160">
        <v>3427.7</v>
      </c>
      <c r="C6" s="132" t="s">
        <v>11</v>
      </c>
      <c r="D6" s="160">
        <v>0</v>
      </c>
    </row>
    <row r="7" ht="20.25" customHeight="1" spans="1:4">
      <c r="A7" s="132" t="s">
        <v>12</v>
      </c>
      <c r="B7" s="123">
        <v>0</v>
      </c>
      <c r="C7" s="132" t="s">
        <v>13</v>
      </c>
      <c r="D7" s="160">
        <v>0</v>
      </c>
    </row>
    <row r="8" ht="20.25" customHeight="1" spans="1:4">
      <c r="A8" s="122" t="s">
        <v>14</v>
      </c>
      <c r="B8" s="160">
        <v>0</v>
      </c>
      <c r="C8" s="161" t="s">
        <v>15</v>
      </c>
      <c r="D8" s="160">
        <v>0</v>
      </c>
    </row>
    <row r="9" ht="20.25" customHeight="1" spans="1:4">
      <c r="A9" s="132" t="s">
        <v>16</v>
      </c>
      <c r="B9" s="156">
        <v>0</v>
      </c>
      <c r="C9" s="132" t="s">
        <v>17</v>
      </c>
      <c r="D9" s="160">
        <v>0</v>
      </c>
    </row>
    <row r="10" ht="20.25" customHeight="1" spans="1:4">
      <c r="A10" s="132" t="s">
        <v>18</v>
      </c>
      <c r="B10" s="160">
        <v>0</v>
      </c>
      <c r="C10" s="132" t="s">
        <v>19</v>
      </c>
      <c r="D10" s="160">
        <v>62</v>
      </c>
    </row>
    <row r="11" ht="20.25" customHeight="1" spans="1:4">
      <c r="A11" s="132" t="s">
        <v>20</v>
      </c>
      <c r="B11" s="160">
        <v>0</v>
      </c>
      <c r="C11" s="132" t="s">
        <v>21</v>
      </c>
      <c r="D11" s="160">
        <v>0</v>
      </c>
    </row>
    <row r="12" ht="20.25" customHeight="1" spans="1:4">
      <c r="A12" s="132"/>
      <c r="B12" s="160"/>
      <c r="C12" s="132" t="s">
        <v>22</v>
      </c>
      <c r="D12" s="160">
        <v>0</v>
      </c>
    </row>
    <row r="13" ht="20.25" customHeight="1" spans="1:4">
      <c r="A13" s="126"/>
      <c r="B13" s="160"/>
      <c r="C13" s="132" t="s">
        <v>23</v>
      </c>
      <c r="D13" s="160">
        <v>71.45</v>
      </c>
    </row>
    <row r="14" ht="20.25" customHeight="1" spans="1:4">
      <c r="A14" s="126"/>
      <c r="B14" s="160"/>
      <c r="C14" s="132" t="s">
        <v>24</v>
      </c>
      <c r="D14" s="160">
        <v>0</v>
      </c>
    </row>
    <row r="15" ht="20.25" customHeight="1" spans="1:4">
      <c r="A15" s="126"/>
      <c r="B15" s="160"/>
      <c r="C15" s="132" t="s">
        <v>25</v>
      </c>
      <c r="D15" s="160">
        <v>3261.56</v>
      </c>
    </row>
    <row r="16" ht="20.25" customHeight="1" spans="1:4">
      <c r="A16" s="126"/>
      <c r="B16" s="160"/>
      <c r="C16" s="132" t="s">
        <v>26</v>
      </c>
      <c r="D16" s="160">
        <v>0</v>
      </c>
    </row>
    <row r="17" ht="20.25" customHeight="1" spans="1:4">
      <c r="A17" s="126"/>
      <c r="B17" s="160"/>
      <c r="C17" s="132" t="s">
        <v>27</v>
      </c>
      <c r="D17" s="160">
        <v>0</v>
      </c>
    </row>
    <row r="18" ht="20.25" customHeight="1" spans="1:4">
      <c r="A18" s="126"/>
      <c r="B18" s="160"/>
      <c r="C18" s="132" t="s">
        <v>28</v>
      </c>
      <c r="D18" s="160">
        <v>0</v>
      </c>
    </row>
    <row r="19" ht="20.25" customHeight="1" spans="1:4">
      <c r="A19" s="126"/>
      <c r="B19" s="160"/>
      <c r="C19" s="132" t="s">
        <v>29</v>
      </c>
      <c r="D19" s="160">
        <v>0</v>
      </c>
    </row>
    <row r="20" ht="20.25" customHeight="1" spans="1:4">
      <c r="A20" s="126"/>
      <c r="B20" s="160"/>
      <c r="C20" s="132" t="s">
        <v>30</v>
      </c>
      <c r="D20" s="160">
        <v>0</v>
      </c>
    </row>
    <row r="21" ht="20.25" customHeight="1" spans="1:4">
      <c r="A21" s="126"/>
      <c r="B21" s="160"/>
      <c r="C21" s="132" t="s">
        <v>31</v>
      </c>
      <c r="D21" s="160">
        <v>0</v>
      </c>
    </row>
    <row r="22" ht="20.25" customHeight="1" spans="1:4">
      <c r="A22" s="126"/>
      <c r="B22" s="160"/>
      <c r="C22" s="132" t="s">
        <v>32</v>
      </c>
      <c r="D22" s="160">
        <v>0</v>
      </c>
    </row>
    <row r="23" ht="20.25" customHeight="1" spans="1:4">
      <c r="A23" s="126"/>
      <c r="B23" s="160"/>
      <c r="C23" s="132" t="s">
        <v>33</v>
      </c>
      <c r="D23" s="160">
        <v>0</v>
      </c>
    </row>
    <row r="24" ht="20.25" customHeight="1" spans="1:4">
      <c r="A24" s="126"/>
      <c r="B24" s="160"/>
      <c r="C24" s="132" t="s">
        <v>34</v>
      </c>
      <c r="D24" s="160">
        <v>0</v>
      </c>
    </row>
    <row r="25" ht="20.25" customHeight="1" spans="1:4">
      <c r="A25" s="126"/>
      <c r="B25" s="160"/>
      <c r="C25" s="132" t="s">
        <v>35</v>
      </c>
      <c r="D25" s="160">
        <v>97.69</v>
      </c>
    </row>
    <row r="26" ht="20.25" customHeight="1" spans="1:4">
      <c r="A26" s="132"/>
      <c r="B26" s="160"/>
      <c r="C26" s="132" t="s">
        <v>36</v>
      </c>
      <c r="D26" s="160">
        <v>0</v>
      </c>
    </row>
    <row r="27" ht="20.25" customHeight="1" spans="1:4">
      <c r="A27" s="132"/>
      <c r="B27" s="160"/>
      <c r="C27" s="132" t="s">
        <v>37</v>
      </c>
      <c r="D27" s="160">
        <v>0</v>
      </c>
    </row>
    <row r="28" ht="20.25" customHeight="1" spans="1:4">
      <c r="A28" s="132" t="s">
        <v>38</v>
      </c>
      <c r="B28" s="160"/>
      <c r="C28" s="132" t="s">
        <v>39</v>
      </c>
      <c r="D28" s="160">
        <v>0</v>
      </c>
    </row>
    <row r="29" ht="20.25" customHeight="1" spans="1:4">
      <c r="A29" s="132"/>
      <c r="B29" s="160"/>
      <c r="C29" s="132" t="s">
        <v>40</v>
      </c>
      <c r="D29" s="160">
        <v>0</v>
      </c>
    </row>
    <row r="30" ht="20.25" customHeight="1" spans="1:4">
      <c r="A30" s="132"/>
      <c r="B30" s="160"/>
      <c r="C30" s="132" t="s">
        <v>41</v>
      </c>
      <c r="D30" s="160">
        <v>0</v>
      </c>
    </row>
    <row r="31" ht="20.25" customHeight="1" spans="1:4">
      <c r="A31" s="132"/>
      <c r="B31" s="160"/>
      <c r="C31" s="132" t="s">
        <v>42</v>
      </c>
      <c r="D31" s="160">
        <v>0</v>
      </c>
    </row>
    <row r="32" ht="20.25" customHeight="1" spans="1:4">
      <c r="A32" s="132"/>
      <c r="B32" s="160"/>
      <c r="C32" s="132" t="s">
        <v>43</v>
      </c>
      <c r="D32" s="160">
        <v>0</v>
      </c>
    </row>
    <row r="33" ht="20.25" customHeight="1" spans="1:4">
      <c r="A33" s="132"/>
      <c r="B33" s="160"/>
      <c r="C33" s="132" t="s">
        <v>44</v>
      </c>
      <c r="D33" s="160">
        <v>0</v>
      </c>
    </row>
    <row r="34" ht="20.25" customHeight="1" spans="1:4">
      <c r="A34" s="132"/>
      <c r="B34" s="160"/>
      <c r="C34" s="132" t="s">
        <v>45</v>
      </c>
      <c r="D34" s="160">
        <v>0</v>
      </c>
    </row>
    <row r="35" ht="20.25" customHeight="1" spans="1:4">
      <c r="A35" s="132"/>
      <c r="B35" s="160"/>
      <c r="C35" s="132"/>
      <c r="D35" s="162"/>
    </row>
    <row r="36" ht="20.25" customHeight="1" spans="1:4">
      <c r="A36" s="138" t="s">
        <v>46</v>
      </c>
      <c r="B36" s="162">
        <f>SUM(B6:B34)</f>
        <v>3427.7</v>
      </c>
      <c r="C36" s="138" t="s">
        <v>47</v>
      </c>
      <c r="D36" s="162">
        <f>SUM(D6:D34)</f>
        <v>3492.7</v>
      </c>
    </row>
    <row r="37" ht="20.25" customHeight="1" spans="1:4">
      <c r="A37" s="132" t="s">
        <v>48</v>
      </c>
      <c r="B37" s="160">
        <v>0</v>
      </c>
      <c r="C37" s="132" t="s">
        <v>49</v>
      </c>
      <c r="D37" s="160">
        <v>0</v>
      </c>
    </row>
    <row r="38" ht="20.25" customHeight="1" spans="1:4">
      <c r="A38" s="132" t="s">
        <v>50</v>
      </c>
      <c r="B38" s="160">
        <v>65</v>
      </c>
      <c r="C38" s="132" t="s">
        <v>51</v>
      </c>
      <c r="D38" s="160">
        <v>0</v>
      </c>
    </row>
    <row r="39" ht="20.25" customHeight="1" spans="1:4">
      <c r="A39" s="132"/>
      <c r="B39" s="160"/>
      <c r="C39" s="132" t="s">
        <v>52</v>
      </c>
      <c r="D39" s="160">
        <v>0</v>
      </c>
    </row>
    <row r="40" ht="20.25" customHeight="1" spans="1:4">
      <c r="A40" s="132"/>
      <c r="B40" s="163"/>
      <c r="C40" s="132"/>
      <c r="D40" s="162"/>
    </row>
    <row r="41" ht="20.25" customHeight="1" spans="1:4">
      <c r="A41" s="138" t="s">
        <v>53</v>
      </c>
      <c r="B41" s="163">
        <f>SUM(B36:B38)</f>
        <v>3492.7</v>
      </c>
      <c r="C41" s="138" t="s">
        <v>54</v>
      </c>
      <c r="D41" s="162">
        <f>SUM(D36,D37,D39)</f>
        <v>3492.7</v>
      </c>
    </row>
    <row r="42" ht="20.25" customHeight="1" spans="1:4">
      <c r="A42" s="164"/>
      <c r="B42" s="165"/>
      <c r="C42" s="166"/>
      <c r="D42" s="111"/>
    </row>
  </sheetData>
  <mergeCells count="3">
    <mergeCell ref="A2:D2"/>
    <mergeCell ref="A4:B4"/>
    <mergeCell ref="C4:D4"/>
  </mergeCells>
  <printOptions horizontalCentered="1"/>
  <pageMargins left="0.393700787401575" right="0.393700787401575" top="0.78740157480315" bottom="0.590551181102362" header="0.511811023622047" footer="0.511811023622047"/>
  <pageSetup paperSize="9" scale="55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tabSelected="1" workbookViewId="0">
      <selection activeCell="A9" sqref="$A1:$XFD1048576"/>
    </sheetView>
  </sheetViews>
  <sheetFormatPr defaultColWidth="9" defaultRowHeight="11.25"/>
  <cols>
    <col min="1" max="1" width="4.83333333333333" style="3" customWidth="1"/>
    <col min="2" max="3" width="3.66666666666667" style="3" customWidth="1"/>
    <col min="4" max="4" width="9.16666666666667" style="3" customWidth="1"/>
    <col min="5" max="5" width="38" style="3" customWidth="1"/>
    <col min="6" max="10" width="13.3333333333333" style="3" customWidth="1"/>
    <col min="11" max="14" width="12.1666666666667" style="3" customWidth="1"/>
    <col min="15" max="15" width="11.8333333333333" style="3" customWidth="1"/>
    <col min="16" max="17" width="10.6666666666667" style="3" customWidth="1"/>
    <col min="18" max="18" width="12.1666666666667" style="3" customWidth="1"/>
    <col min="19" max="19" width="9.83333333333333" style="3" customWidth="1"/>
    <col min="20" max="20" width="10.6666666666667" style="3" customWidth="1"/>
    <col min="21" max="16384" width="9" style="3"/>
  </cols>
  <sheetData>
    <row r="1" ht="20.1" customHeight="1" spans="1:20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11"/>
      <c r="T1" s="159" t="s">
        <v>55</v>
      </c>
    </row>
    <row r="2" ht="20.1" customHeight="1" spans="1:20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0.1" customHeight="1" spans="1:20">
      <c r="A3" s="39" t="s">
        <v>0</v>
      </c>
      <c r="B3" s="39"/>
      <c r="C3" s="39"/>
      <c r="D3" s="39"/>
      <c r="E3" s="39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92"/>
      <c r="T3" s="41" t="s">
        <v>5</v>
      </c>
    </row>
    <row r="4" ht="20.1" customHeight="1" spans="1:20">
      <c r="A4" s="42" t="s">
        <v>57</v>
      </c>
      <c r="B4" s="43"/>
      <c r="C4" s="43"/>
      <c r="D4" s="43"/>
      <c r="E4" s="44"/>
      <c r="F4" s="85" t="s">
        <v>58</v>
      </c>
      <c r="G4" s="46" t="s">
        <v>59</v>
      </c>
      <c r="H4" s="49" t="s">
        <v>60</v>
      </c>
      <c r="I4" s="49" t="s">
        <v>61</v>
      </c>
      <c r="J4" s="49" t="s">
        <v>62</v>
      </c>
      <c r="K4" s="49" t="s">
        <v>63</v>
      </c>
      <c r="L4" s="49"/>
      <c r="M4" s="63" t="s">
        <v>64</v>
      </c>
      <c r="N4" s="103" t="s">
        <v>65</v>
      </c>
      <c r="O4" s="104"/>
      <c r="P4" s="104"/>
      <c r="Q4" s="104"/>
      <c r="R4" s="105"/>
      <c r="S4" s="85" t="s">
        <v>66</v>
      </c>
      <c r="T4" s="49" t="s">
        <v>67</v>
      </c>
    </row>
    <row r="5" ht="20.1" customHeight="1" spans="1:20">
      <c r="A5" s="42" t="s">
        <v>68</v>
      </c>
      <c r="B5" s="43"/>
      <c r="C5" s="44"/>
      <c r="D5" s="87" t="s">
        <v>69</v>
      </c>
      <c r="E5" s="48" t="s">
        <v>70</v>
      </c>
      <c r="F5" s="49"/>
      <c r="G5" s="46"/>
      <c r="H5" s="49"/>
      <c r="I5" s="49"/>
      <c r="J5" s="49"/>
      <c r="K5" s="157" t="s">
        <v>71</v>
      </c>
      <c r="L5" s="49" t="s">
        <v>72</v>
      </c>
      <c r="M5" s="49"/>
      <c r="N5" s="98" t="s">
        <v>73</v>
      </c>
      <c r="O5" s="98" t="s">
        <v>74</v>
      </c>
      <c r="P5" s="98" t="s">
        <v>75</v>
      </c>
      <c r="Q5" s="98" t="s">
        <v>76</v>
      </c>
      <c r="R5" s="98" t="s">
        <v>77</v>
      </c>
      <c r="S5" s="49"/>
      <c r="T5" s="49"/>
    </row>
    <row r="6" ht="30.75" customHeight="1" spans="1:20">
      <c r="A6" s="50" t="s">
        <v>78</v>
      </c>
      <c r="B6" s="50" t="s">
        <v>79</v>
      </c>
      <c r="C6" s="51" t="s">
        <v>80</v>
      </c>
      <c r="D6" s="53"/>
      <c r="E6" s="53"/>
      <c r="F6" s="54"/>
      <c r="G6" s="55"/>
      <c r="H6" s="54"/>
      <c r="I6" s="54"/>
      <c r="J6" s="54"/>
      <c r="K6" s="158"/>
      <c r="L6" s="54"/>
      <c r="M6" s="54"/>
      <c r="N6" s="54"/>
      <c r="O6" s="54"/>
      <c r="P6" s="54"/>
      <c r="Q6" s="54"/>
      <c r="R6" s="54"/>
      <c r="S6" s="54"/>
      <c r="T6" s="54"/>
    </row>
    <row r="7" ht="20.1" customHeight="1" spans="1:20">
      <c r="A7" s="56" t="s">
        <v>38</v>
      </c>
      <c r="B7" s="56" t="s">
        <v>38</v>
      </c>
      <c r="C7" s="56" t="s">
        <v>38</v>
      </c>
      <c r="D7" s="56" t="s">
        <v>38</v>
      </c>
      <c r="E7" s="56" t="s">
        <v>58</v>
      </c>
      <c r="F7" s="74">
        <v>3492.7</v>
      </c>
      <c r="G7" s="74">
        <v>65</v>
      </c>
      <c r="H7" s="74">
        <v>3427.7</v>
      </c>
      <c r="I7" s="74">
        <v>0</v>
      </c>
      <c r="J7" s="57">
        <v>0</v>
      </c>
      <c r="K7" s="58">
        <v>0</v>
      </c>
      <c r="L7" s="74">
        <v>0</v>
      </c>
      <c r="M7" s="57">
        <v>0</v>
      </c>
      <c r="N7" s="58">
        <f t="shared" ref="N7:N19" si="0">SUM(O7:R7)</f>
        <v>0</v>
      </c>
      <c r="O7" s="74">
        <v>0</v>
      </c>
      <c r="P7" s="74">
        <v>0</v>
      </c>
      <c r="Q7" s="74">
        <v>0</v>
      </c>
      <c r="R7" s="57">
        <v>0</v>
      </c>
      <c r="S7" s="58">
        <v>0</v>
      </c>
      <c r="T7" s="57">
        <v>0</v>
      </c>
    </row>
    <row r="8" ht="20.1" customHeight="1" spans="1:20">
      <c r="A8" s="56" t="s">
        <v>38</v>
      </c>
      <c r="B8" s="56" t="s">
        <v>38</v>
      </c>
      <c r="C8" s="56" t="s">
        <v>38</v>
      </c>
      <c r="D8" s="56" t="s">
        <v>38</v>
      </c>
      <c r="E8" s="56" t="s">
        <v>81</v>
      </c>
      <c r="F8" s="74"/>
      <c r="G8" s="74"/>
      <c r="H8" s="74"/>
      <c r="I8" s="74"/>
      <c r="J8" s="57"/>
      <c r="K8" s="58"/>
      <c r="L8" s="74"/>
      <c r="M8" s="57"/>
      <c r="N8" s="58"/>
      <c r="O8" s="74"/>
      <c r="P8" s="74"/>
      <c r="Q8" s="74"/>
      <c r="R8" s="57"/>
      <c r="S8" s="58"/>
      <c r="T8" s="57"/>
    </row>
    <row r="9" ht="20.1" customHeight="1" spans="1:20">
      <c r="A9" s="56"/>
      <c r="B9" s="56"/>
      <c r="C9" s="56"/>
      <c r="D9" s="56"/>
      <c r="E9" s="56" t="s">
        <v>82</v>
      </c>
      <c r="F9" s="74">
        <v>1992.7</v>
      </c>
      <c r="G9" s="74">
        <v>65</v>
      </c>
      <c r="H9" s="74">
        <v>1927.7</v>
      </c>
      <c r="I9" s="74"/>
      <c r="J9" s="57"/>
      <c r="K9" s="58"/>
      <c r="L9" s="74"/>
      <c r="M9" s="57"/>
      <c r="N9" s="58"/>
      <c r="O9" s="74"/>
      <c r="P9" s="74"/>
      <c r="Q9" s="74"/>
      <c r="R9" s="57"/>
      <c r="S9" s="58"/>
      <c r="T9" s="57"/>
    </row>
    <row r="10" ht="20.1" customHeight="1" spans="1:20">
      <c r="A10" s="56"/>
      <c r="B10" s="56"/>
      <c r="C10" s="56"/>
      <c r="D10" s="56"/>
      <c r="E10" s="56" t="s">
        <v>83</v>
      </c>
      <c r="F10" s="74">
        <v>1992.7</v>
      </c>
      <c r="G10" s="74">
        <v>65</v>
      </c>
      <c r="H10" s="74">
        <v>1927.7</v>
      </c>
      <c r="I10" s="74"/>
      <c r="J10" s="57"/>
      <c r="K10" s="58"/>
      <c r="L10" s="74"/>
      <c r="M10" s="57"/>
      <c r="N10" s="58"/>
      <c r="O10" s="74"/>
      <c r="P10" s="74"/>
      <c r="Q10" s="74"/>
      <c r="R10" s="57"/>
      <c r="S10" s="58"/>
      <c r="T10" s="57"/>
    </row>
    <row r="11" ht="20.1" customHeight="1" spans="1:20">
      <c r="A11" s="56" t="s">
        <v>84</v>
      </c>
      <c r="B11" s="56" t="s">
        <v>85</v>
      </c>
      <c r="C11" s="56" t="s">
        <v>86</v>
      </c>
      <c r="D11" s="56" t="s">
        <v>87</v>
      </c>
      <c r="E11" s="56" t="s">
        <v>88</v>
      </c>
      <c r="F11" s="74">
        <v>62</v>
      </c>
      <c r="G11" s="74">
        <v>0</v>
      </c>
      <c r="H11" s="74">
        <v>62</v>
      </c>
      <c r="I11" s="74">
        <v>0</v>
      </c>
      <c r="J11" s="57">
        <v>0</v>
      </c>
      <c r="K11" s="58">
        <v>0</v>
      </c>
      <c r="L11" s="74">
        <v>0</v>
      </c>
      <c r="M11" s="57">
        <v>0</v>
      </c>
      <c r="N11" s="58">
        <f t="shared" si="0"/>
        <v>0</v>
      </c>
      <c r="O11" s="74">
        <v>0</v>
      </c>
      <c r="P11" s="74">
        <v>0</v>
      </c>
      <c r="Q11" s="74">
        <v>0</v>
      </c>
      <c r="R11" s="57">
        <v>0</v>
      </c>
      <c r="S11" s="58">
        <v>0</v>
      </c>
      <c r="T11" s="57">
        <v>0</v>
      </c>
    </row>
    <row r="12" ht="20.1" customHeight="1" spans="1:20">
      <c r="A12" s="56" t="s">
        <v>89</v>
      </c>
      <c r="B12" s="56" t="s">
        <v>90</v>
      </c>
      <c r="C12" s="56" t="s">
        <v>90</v>
      </c>
      <c r="D12" s="56" t="s">
        <v>87</v>
      </c>
      <c r="E12" s="56" t="s">
        <v>91</v>
      </c>
      <c r="F12" s="74">
        <v>71.45</v>
      </c>
      <c r="G12" s="74">
        <v>0</v>
      </c>
      <c r="H12" s="74">
        <v>71.45</v>
      </c>
      <c r="I12" s="74">
        <v>0</v>
      </c>
      <c r="J12" s="57">
        <v>0</v>
      </c>
      <c r="K12" s="58">
        <v>0</v>
      </c>
      <c r="L12" s="74">
        <v>0</v>
      </c>
      <c r="M12" s="57">
        <v>0</v>
      </c>
      <c r="N12" s="58">
        <f t="shared" si="0"/>
        <v>0</v>
      </c>
      <c r="O12" s="74">
        <v>0</v>
      </c>
      <c r="P12" s="74">
        <v>0</v>
      </c>
      <c r="Q12" s="74">
        <v>0</v>
      </c>
      <c r="R12" s="57">
        <v>0</v>
      </c>
      <c r="S12" s="58">
        <v>0</v>
      </c>
      <c r="T12" s="57">
        <v>0</v>
      </c>
    </row>
    <row r="13" ht="20.1" customHeight="1" spans="1:20">
      <c r="A13" s="56" t="s">
        <v>92</v>
      </c>
      <c r="B13" s="56" t="s">
        <v>93</v>
      </c>
      <c r="C13" s="56" t="s">
        <v>94</v>
      </c>
      <c r="D13" s="56" t="s">
        <v>87</v>
      </c>
      <c r="E13" s="56" t="s">
        <v>95</v>
      </c>
      <c r="F13" s="74">
        <v>44.49</v>
      </c>
      <c r="G13" s="74">
        <v>0</v>
      </c>
      <c r="H13" s="74">
        <v>44.49</v>
      </c>
      <c r="I13" s="74">
        <v>0</v>
      </c>
      <c r="J13" s="57">
        <v>0</v>
      </c>
      <c r="K13" s="58">
        <v>0</v>
      </c>
      <c r="L13" s="74">
        <v>0</v>
      </c>
      <c r="M13" s="57">
        <v>0</v>
      </c>
      <c r="N13" s="58">
        <f t="shared" si="0"/>
        <v>0</v>
      </c>
      <c r="O13" s="74">
        <v>0</v>
      </c>
      <c r="P13" s="74">
        <v>0</v>
      </c>
      <c r="Q13" s="74">
        <v>0</v>
      </c>
      <c r="R13" s="57">
        <v>0</v>
      </c>
      <c r="S13" s="58">
        <v>0</v>
      </c>
      <c r="T13" s="57">
        <v>0</v>
      </c>
    </row>
    <row r="14" ht="20.1" customHeight="1" spans="1:20">
      <c r="A14" s="56" t="s">
        <v>92</v>
      </c>
      <c r="B14" s="56" t="s">
        <v>93</v>
      </c>
      <c r="C14" s="56" t="s">
        <v>86</v>
      </c>
      <c r="D14" s="56" t="s">
        <v>87</v>
      </c>
      <c r="E14" s="56" t="s">
        <v>96</v>
      </c>
      <c r="F14" s="74">
        <v>9.57</v>
      </c>
      <c r="G14" s="74">
        <v>0</v>
      </c>
      <c r="H14" s="74">
        <v>9.57</v>
      </c>
      <c r="I14" s="74">
        <v>0</v>
      </c>
      <c r="J14" s="57">
        <v>0</v>
      </c>
      <c r="K14" s="58">
        <v>0</v>
      </c>
      <c r="L14" s="74">
        <v>0</v>
      </c>
      <c r="M14" s="57">
        <v>0</v>
      </c>
      <c r="N14" s="58">
        <f t="shared" si="0"/>
        <v>0</v>
      </c>
      <c r="O14" s="74">
        <v>0</v>
      </c>
      <c r="P14" s="74">
        <v>0</v>
      </c>
      <c r="Q14" s="74">
        <v>0</v>
      </c>
      <c r="R14" s="57">
        <v>0</v>
      </c>
      <c r="S14" s="58">
        <v>0</v>
      </c>
      <c r="T14" s="57">
        <v>0</v>
      </c>
    </row>
    <row r="15" ht="20.1" customHeight="1" spans="1:20">
      <c r="A15" s="56" t="s">
        <v>92</v>
      </c>
      <c r="B15" s="56" t="s">
        <v>97</v>
      </c>
      <c r="C15" s="56" t="s">
        <v>98</v>
      </c>
      <c r="D15" s="56" t="s">
        <v>87</v>
      </c>
      <c r="E15" s="56" t="s">
        <v>99</v>
      </c>
      <c r="F15" s="74">
        <v>821.5</v>
      </c>
      <c r="G15" s="74">
        <v>65</v>
      </c>
      <c r="H15" s="74">
        <v>756.5</v>
      </c>
      <c r="I15" s="74">
        <v>0</v>
      </c>
      <c r="J15" s="57">
        <v>0</v>
      </c>
      <c r="K15" s="58">
        <v>0</v>
      </c>
      <c r="L15" s="74">
        <v>0</v>
      </c>
      <c r="M15" s="57">
        <v>0</v>
      </c>
      <c r="N15" s="58">
        <f t="shared" si="0"/>
        <v>0</v>
      </c>
      <c r="O15" s="74">
        <v>0</v>
      </c>
      <c r="P15" s="74">
        <v>0</v>
      </c>
      <c r="Q15" s="74">
        <v>0</v>
      </c>
      <c r="R15" s="57">
        <v>0</v>
      </c>
      <c r="S15" s="58">
        <v>0</v>
      </c>
      <c r="T15" s="57">
        <v>0</v>
      </c>
    </row>
    <row r="16" ht="20.1" customHeight="1" spans="1:20">
      <c r="A16" s="56" t="s">
        <v>92</v>
      </c>
      <c r="B16" s="56" t="s">
        <v>97</v>
      </c>
      <c r="C16" s="56" t="s">
        <v>100</v>
      </c>
      <c r="D16" s="56" t="s">
        <v>87</v>
      </c>
      <c r="E16" s="56" t="s">
        <v>101</v>
      </c>
      <c r="F16" s="74">
        <v>881</v>
      </c>
      <c r="G16" s="74">
        <v>0</v>
      </c>
      <c r="H16" s="74">
        <v>881</v>
      </c>
      <c r="I16" s="74">
        <v>0</v>
      </c>
      <c r="J16" s="57">
        <v>0</v>
      </c>
      <c r="K16" s="58">
        <v>0</v>
      </c>
      <c r="L16" s="74">
        <v>0</v>
      </c>
      <c r="M16" s="57">
        <v>0</v>
      </c>
      <c r="N16" s="58">
        <f t="shared" si="0"/>
        <v>0</v>
      </c>
      <c r="O16" s="74">
        <v>0</v>
      </c>
      <c r="P16" s="74">
        <v>0</v>
      </c>
      <c r="Q16" s="74">
        <v>0</v>
      </c>
      <c r="R16" s="57">
        <v>0</v>
      </c>
      <c r="S16" s="58">
        <v>0</v>
      </c>
      <c r="T16" s="57">
        <v>0</v>
      </c>
    </row>
    <row r="17" ht="20.1" customHeight="1" spans="1:20">
      <c r="A17" s="56" t="s">
        <v>92</v>
      </c>
      <c r="B17" s="56" t="s">
        <v>97</v>
      </c>
      <c r="C17" s="56" t="s">
        <v>102</v>
      </c>
      <c r="D17" s="56" t="s">
        <v>87</v>
      </c>
      <c r="E17" s="56" t="s">
        <v>103</v>
      </c>
      <c r="F17" s="74">
        <v>5</v>
      </c>
      <c r="G17" s="74">
        <v>0</v>
      </c>
      <c r="H17" s="74">
        <v>5</v>
      </c>
      <c r="I17" s="74">
        <v>0</v>
      </c>
      <c r="J17" s="57">
        <v>0</v>
      </c>
      <c r="K17" s="58">
        <v>0</v>
      </c>
      <c r="L17" s="74">
        <v>0</v>
      </c>
      <c r="M17" s="57">
        <v>0</v>
      </c>
      <c r="N17" s="58">
        <f t="shared" si="0"/>
        <v>0</v>
      </c>
      <c r="O17" s="74">
        <v>0</v>
      </c>
      <c r="P17" s="74">
        <v>0</v>
      </c>
      <c r="Q17" s="74">
        <v>0</v>
      </c>
      <c r="R17" s="57">
        <v>0</v>
      </c>
      <c r="S17" s="58">
        <v>0</v>
      </c>
      <c r="T17" s="57">
        <v>0</v>
      </c>
    </row>
    <row r="18" ht="20.1" customHeight="1" spans="1:20">
      <c r="A18" s="56" t="s">
        <v>104</v>
      </c>
      <c r="B18" s="56" t="s">
        <v>105</v>
      </c>
      <c r="C18" s="56" t="s">
        <v>94</v>
      </c>
      <c r="D18" s="56" t="s">
        <v>87</v>
      </c>
      <c r="E18" s="56" t="s">
        <v>106</v>
      </c>
      <c r="F18" s="74">
        <v>59.32</v>
      </c>
      <c r="G18" s="74">
        <v>0</v>
      </c>
      <c r="H18" s="74">
        <v>59.32</v>
      </c>
      <c r="I18" s="74">
        <v>0</v>
      </c>
      <c r="J18" s="57">
        <v>0</v>
      </c>
      <c r="K18" s="58">
        <v>0</v>
      </c>
      <c r="L18" s="74">
        <v>0</v>
      </c>
      <c r="M18" s="57">
        <v>0</v>
      </c>
      <c r="N18" s="58">
        <f t="shared" si="0"/>
        <v>0</v>
      </c>
      <c r="O18" s="74">
        <v>0</v>
      </c>
      <c r="P18" s="74">
        <v>0</v>
      </c>
      <c r="Q18" s="74">
        <v>0</v>
      </c>
      <c r="R18" s="57">
        <v>0</v>
      </c>
      <c r="S18" s="58">
        <v>0</v>
      </c>
      <c r="T18" s="57">
        <v>0</v>
      </c>
    </row>
    <row r="19" ht="20.1" customHeight="1" spans="1:20">
      <c r="A19" s="56" t="s">
        <v>104</v>
      </c>
      <c r="B19" s="56" t="s">
        <v>105</v>
      </c>
      <c r="C19" s="56" t="s">
        <v>86</v>
      </c>
      <c r="D19" s="56" t="s">
        <v>87</v>
      </c>
      <c r="E19" s="56" t="s">
        <v>107</v>
      </c>
      <c r="F19" s="74">
        <v>38.37</v>
      </c>
      <c r="G19" s="74">
        <v>0</v>
      </c>
      <c r="H19" s="74">
        <v>38.37</v>
      </c>
      <c r="I19" s="74">
        <v>0</v>
      </c>
      <c r="J19" s="57">
        <v>0</v>
      </c>
      <c r="K19" s="58">
        <v>0</v>
      </c>
      <c r="L19" s="74">
        <v>0</v>
      </c>
      <c r="M19" s="57">
        <v>0</v>
      </c>
      <c r="N19" s="58">
        <f t="shared" si="0"/>
        <v>0</v>
      </c>
      <c r="O19" s="74">
        <v>0</v>
      </c>
      <c r="P19" s="74">
        <v>0</v>
      </c>
      <c r="Q19" s="74">
        <v>0</v>
      </c>
      <c r="R19" s="57">
        <v>0</v>
      </c>
      <c r="S19" s="58">
        <v>0</v>
      </c>
      <c r="T19" s="57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91023254" right="0.590277791023254" top="0.984027802944183" bottom="0.984027802944183" header="0.511805534362793" footer="0.511805534362793"/>
  <pageSetup paperSize="9" scale="68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tabSelected="1" workbookViewId="0">
      <selection activeCell="A9" sqref="$A1:$XFD1048576"/>
    </sheetView>
  </sheetViews>
  <sheetFormatPr defaultColWidth="9" defaultRowHeight="11.25"/>
  <cols>
    <col min="1" max="1" width="5" style="3" customWidth="1"/>
    <col min="2" max="3" width="3.66666666666667" style="3" customWidth="1"/>
    <col min="4" max="4" width="10.1666666666667" style="3" customWidth="1"/>
    <col min="5" max="5" width="50.8333333333333" style="3" customWidth="1"/>
    <col min="6" max="10" width="14.5" style="3" customWidth="1"/>
    <col min="11" max="12" width="10.6666666666667" style="3" customWidth="1"/>
    <col min="13" max="16384" width="9" style="3"/>
  </cols>
  <sheetData>
    <row r="1" ht="20.1" customHeight="1" spans="1:10">
      <c r="A1" s="59"/>
      <c r="B1" s="59"/>
      <c r="C1" s="59"/>
      <c r="D1" s="59"/>
      <c r="E1" s="59"/>
      <c r="F1" s="59"/>
      <c r="G1" s="59"/>
      <c r="H1" s="59"/>
      <c r="I1" s="59"/>
      <c r="J1" s="61" t="s">
        <v>108</v>
      </c>
    </row>
    <row r="2" ht="20.1" customHeight="1" spans="1:10">
      <c r="A2" s="38" t="s">
        <v>109</v>
      </c>
      <c r="B2" s="38"/>
      <c r="C2" s="38"/>
      <c r="D2" s="38"/>
      <c r="E2" s="38"/>
      <c r="F2" s="38"/>
      <c r="G2" s="38"/>
      <c r="H2" s="38"/>
      <c r="I2" s="38"/>
      <c r="J2" s="38"/>
    </row>
    <row r="3" ht="20.1" customHeight="1" spans="1:10">
      <c r="A3" s="115" t="s">
        <v>0</v>
      </c>
      <c r="B3" s="115"/>
      <c r="C3" s="115"/>
      <c r="D3" s="115"/>
      <c r="E3" s="115"/>
      <c r="F3" s="144"/>
      <c r="G3" s="144"/>
      <c r="H3" s="144"/>
      <c r="I3" s="144"/>
      <c r="J3" s="41" t="s">
        <v>5</v>
      </c>
    </row>
    <row r="4" ht="20.1" customHeight="1" spans="1:10">
      <c r="A4" s="116" t="s">
        <v>57</v>
      </c>
      <c r="B4" s="118"/>
      <c r="C4" s="118"/>
      <c r="D4" s="118"/>
      <c r="E4" s="117"/>
      <c r="F4" s="145" t="s">
        <v>58</v>
      </c>
      <c r="G4" s="146" t="s">
        <v>110</v>
      </c>
      <c r="H4" s="147" t="s">
        <v>111</v>
      </c>
      <c r="I4" s="147" t="s">
        <v>112</v>
      </c>
      <c r="J4" s="152" t="s">
        <v>113</v>
      </c>
    </row>
    <row r="5" ht="20.1" customHeight="1" spans="1:10">
      <c r="A5" s="116" t="s">
        <v>68</v>
      </c>
      <c r="B5" s="118"/>
      <c r="C5" s="117"/>
      <c r="D5" s="148" t="s">
        <v>69</v>
      </c>
      <c r="E5" s="149" t="s">
        <v>114</v>
      </c>
      <c r="F5" s="146"/>
      <c r="G5" s="146"/>
      <c r="H5" s="147"/>
      <c r="I5" s="147"/>
      <c r="J5" s="152"/>
    </row>
    <row r="6" ht="15" customHeight="1" spans="1:10">
      <c r="A6" s="150" t="s">
        <v>78</v>
      </c>
      <c r="B6" s="150" t="s">
        <v>79</v>
      </c>
      <c r="C6" s="151" t="s">
        <v>80</v>
      </c>
      <c r="D6" s="152"/>
      <c r="E6" s="153"/>
      <c r="F6" s="146"/>
      <c r="G6" s="146"/>
      <c r="H6" s="147"/>
      <c r="I6" s="147"/>
      <c r="J6" s="152"/>
    </row>
    <row r="7" ht="20.1" customHeight="1" spans="1:10">
      <c r="A7" s="154" t="s">
        <v>38</v>
      </c>
      <c r="B7" s="154" t="s">
        <v>38</v>
      </c>
      <c r="C7" s="154" t="s">
        <v>38</v>
      </c>
      <c r="D7" s="155" t="s">
        <v>38</v>
      </c>
      <c r="E7" s="155" t="s">
        <v>58</v>
      </c>
      <c r="F7" s="133">
        <f t="shared" ref="F7:F19" si="0">SUM(G7:J7)</f>
        <v>3492.7</v>
      </c>
      <c r="G7" s="133">
        <v>862.13</v>
      </c>
      <c r="H7" s="133">
        <v>2630.57</v>
      </c>
      <c r="I7" s="133">
        <v>0</v>
      </c>
      <c r="J7" s="156">
        <v>0</v>
      </c>
    </row>
    <row r="8" ht="20.1" customHeight="1" spans="1:10">
      <c r="A8" s="154" t="s">
        <v>38</v>
      </c>
      <c r="B8" s="154" t="s">
        <v>38</v>
      </c>
      <c r="C8" s="154" t="s">
        <v>38</v>
      </c>
      <c r="D8" s="155" t="s">
        <v>38</v>
      </c>
      <c r="E8" s="155" t="s">
        <v>81</v>
      </c>
      <c r="F8" s="133"/>
      <c r="G8" s="133"/>
      <c r="H8" s="133"/>
      <c r="I8" s="133"/>
      <c r="J8" s="156"/>
    </row>
    <row r="9" ht="20.1" customHeight="1" spans="1:10">
      <c r="A9" s="154"/>
      <c r="B9" s="154"/>
      <c r="C9" s="154"/>
      <c r="D9" s="155"/>
      <c r="E9" s="155" t="s">
        <v>82</v>
      </c>
      <c r="F9" s="133">
        <f>SUM(G9:J9)</f>
        <v>1992.7</v>
      </c>
      <c r="G9" s="133">
        <v>862.13</v>
      </c>
      <c r="H9" s="133">
        <v>1130.57</v>
      </c>
      <c r="I9" s="133">
        <v>0</v>
      </c>
      <c r="J9" s="156">
        <v>0</v>
      </c>
    </row>
    <row r="10" ht="20.1" customHeight="1" spans="1:10">
      <c r="A10" s="154" t="s">
        <v>38</v>
      </c>
      <c r="B10" s="154" t="s">
        <v>38</v>
      </c>
      <c r="C10" s="154" t="s">
        <v>38</v>
      </c>
      <c r="D10" s="155" t="s">
        <v>38</v>
      </c>
      <c r="E10" s="155" t="s">
        <v>83</v>
      </c>
      <c r="F10" s="133">
        <f t="shared" si="0"/>
        <v>1992.7</v>
      </c>
      <c r="G10" s="133">
        <v>862.13</v>
      </c>
      <c r="H10" s="133">
        <v>1130.57</v>
      </c>
      <c r="I10" s="133">
        <v>0</v>
      </c>
      <c r="J10" s="156">
        <v>0</v>
      </c>
    </row>
    <row r="11" ht="20.1" customHeight="1" spans="1:10">
      <c r="A11" s="154" t="s">
        <v>84</v>
      </c>
      <c r="B11" s="154" t="s">
        <v>85</v>
      </c>
      <c r="C11" s="154" t="s">
        <v>86</v>
      </c>
      <c r="D11" s="155" t="s">
        <v>87</v>
      </c>
      <c r="E11" s="155" t="s">
        <v>88</v>
      </c>
      <c r="F11" s="133">
        <f t="shared" si="0"/>
        <v>62</v>
      </c>
      <c r="G11" s="133">
        <v>62</v>
      </c>
      <c r="H11" s="133">
        <v>0</v>
      </c>
      <c r="I11" s="133">
        <v>0</v>
      </c>
      <c r="J11" s="156">
        <v>0</v>
      </c>
    </row>
    <row r="12" ht="20.1" customHeight="1" spans="1:10">
      <c r="A12" s="154" t="s">
        <v>89</v>
      </c>
      <c r="B12" s="154" t="s">
        <v>90</v>
      </c>
      <c r="C12" s="154" t="s">
        <v>90</v>
      </c>
      <c r="D12" s="155" t="s">
        <v>87</v>
      </c>
      <c r="E12" s="155" t="s">
        <v>91</v>
      </c>
      <c r="F12" s="133">
        <f t="shared" si="0"/>
        <v>71.45</v>
      </c>
      <c r="G12" s="133">
        <v>71.45</v>
      </c>
      <c r="H12" s="133">
        <v>0</v>
      </c>
      <c r="I12" s="133">
        <v>0</v>
      </c>
      <c r="J12" s="156">
        <v>0</v>
      </c>
    </row>
    <row r="13" ht="20.1" customHeight="1" spans="1:10">
      <c r="A13" s="154" t="s">
        <v>92</v>
      </c>
      <c r="B13" s="154" t="s">
        <v>93</v>
      </c>
      <c r="C13" s="154" t="s">
        <v>94</v>
      </c>
      <c r="D13" s="155" t="s">
        <v>87</v>
      </c>
      <c r="E13" s="155" t="s">
        <v>95</v>
      </c>
      <c r="F13" s="133">
        <v>44.49</v>
      </c>
      <c r="G13" s="133">
        <v>44.49</v>
      </c>
      <c r="H13" s="133"/>
      <c r="I13" s="133">
        <v>0</v>
      </c>
      <c r="J13" s="156">
        <v>0</v>
      </c>
    </row>
    <row r="14" ht="20.1" customHeight="1" spans="1:10">
      <c r="A14" s="154" t="s">
        <v>92</v>
      </c>
      <c r="B14" s="154" t="s">
        <v>93</v>
      </c>
      <c r="C14" s="154" t="s">
        <v>86</v>
      </c>
      <c r="D14" s="155" t="s">
        <v>87</v>
      </c>
      <c r="E14" s="155" t="s">
        <v>96</v>
      </c>
      <c r="F14" s="133">
        <f t="shared" si="0"/>
        <v>9.57</v>
      </c>
      <c r="G14" s="133">
        <v>9.57</v>
      </c>
      <c r="H14" s="133">
        <v>0</v>
      </c>
      <c r="I14" s="133">
        <v>0</v>
      </c>
      <c r="J14" s="156">
        <v>0</v>
      </c>
    </row>
    <row r="15" ht="20.1" customHeight="1" spans="1:10">
      <c r="A15" s="154" t="s">
        <v>92</v>
      </c>
      <c r="B15" s="154" t="s">
        <v>97</v>
      </c>
      <c r="C15" s="154" t="s">
        <v>98</v>
      </c>
      <c r="D15" s="155" t="s">
        <v>87</v>
      </c>
      <c r="E15" s="155" t="s">
        <v>99</v>
      </c>
      <c r="F15" s="133">
        <f t="shared" si="0"/>
        <v>821.5</v>
      </c>
      <c r="G15" s="133">
        <v>0</v>
      </c>
      <c r="H15" s="133">
        <v>821.5</v>
      </c>
      <c r="I15" s="133">
        <v>0</v>
      </c>
      <c r="J15" s="156">
        <v>0</v>
      </c>
    </row>
    <row r="16" ht="20.1" customHeight="1" spans="1:10">
      <c r="A16" s="154" t="s">
        <v>92</v>
      </c>
      <c r="B16" s="154" t="s">
        <v>97</v>
      </c>
      <c r="C16" s="154" t="s">
        <v>100</v>
      </c>
      <c r="D16" s="155" t="s">
        <v>87</v>
      </c>
      <c r="E16" s="155" t="s">
        <v>101</v>
      </c>
      <c r="F16" s="133">
        <f t="shared" si="0"/>
        <v>881</v>
      </c>
      <c r="G16" s="133">
        <v>576.93</v>
      </c>
      <c r="H16" s="133">
        <v>304.07</v>
      </c>
      <c r="I16" s="133">
        <v>0</v>
      </c>
      <c r="J16" s="156">
        <v>0</v>
      </c>
    </row>
    <row r="17" ht="20.1" customHeight="1" spans="1:10">
      <c r="A17" s="154" t="s">
        <v>92</v>
      </c>
      <c r="B17" s="154" t="s">
        <v>97</v>
      </c>
      <c r="C17" s="154" t="s">
        <v>102</v>
      </c>
      <c r="D17" s="155" t="s">
        <v>87</v>
      </c>
      <c r="E17" s="155" t="s">
        <v>103</v>
      </c>
      <c r="F17" s="133">
        <f t="shared" si="0"/>
        <v>5</v>
      </c>
      <c r="G17" s="133">
        <v>0</v>
      </c>
      <c r="H17" s="133">
        <v>5</v>
      </c>
      <c r="I17" s="133">
        <v>0</v>
      </c>
      <c r="J17" s="156">
        <v>0</v>
      </c>
    </row>
    <row r="18" ht="20.1" customHeight="1" spans="1:10">
      <c r="A18" s="154" t="s">
        <v>104</v>
      </c>
      <c r="B18" s="154" t="s">
        <v>105</v>
      </c>
      <c r="C18" s="154" t="s">
        <v>94</v>
      </c>
      <c r="D18" s="155" t="s">
        <v>87</v>
      </c>
      <c r="E18" s="155" t="s">
        <v>106</v>
      </c>
      <c r="F18" s="133">
        <f t="shared" si="0"/>
        <v>59.32</v>
      </c>
      <c r="G18" s="133">
        <v>59.32</v>
      </c>
      <c r="H18" s="133">
        <v>0</v>
      </c>
      <c r="I18" s="133">
        <v>0</v>
      </c>
      <c r="J18" s="156">
        <v>0</v>
      </c>
    </row>
    <row r="19" ht="20.1" customHeight="1" spans="1:10">
      <c r="A19" s="154" t="s">
        <v>104</v>
      </c>
      <c r="B19" s="154" t="s">
        <v>105</v>
      </c>
      <c r="C19" s="154" t="s">
        <v>86</v>
      </c>
      <c r="D19" s="155" t="s">
        <v>87</v>
      </c>
      <c r="E19" s="155" t="s">
        <v>107</v>
      </c>
      <c r="F19" s="133">
        <f t="shared" si="0"/>
        <v>38.37</v>
      </c>
      <c r="G19" s="133">
        <v>38.37</v>
      </c>
      <c r="H19" s="133">
        <v>0</v>
      </c>
      <c r="I19" s="133">
        <v>0</v>
      </c>
      <c r="J19" s="156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tabSelected="1" workbookViewId="0">
      <selection activeCell="A9" sqref="$A1:$XFD1048576"/>
    </sheetView>
  </sheetViews>
  <sheetFormatPr defaultColWidth="9" defaultRowHeight="11.25" outlineLevelCol="7"/>
  <cols>
    <col min="1" max="1" width="53.5" style="3" customWidth="1"/>
    <col min="2" max="2" width="24.8333333333333" style="3" customWidth="1"/>
    <col min="3" max="3" width="53.5" style="3" customWidth="1"/>
    <col min="4" max="8" width="24.8333333333333" style="3" customWidth="1"/>
    <col min="9" max="16384" width="9" style="3"/>
  </cols>
  <sheetData>
    <row r="1" ht="20.25" customHeight="1" spans="1:8">
      <c r="A1" s="111"/>
      <c r="B1" s="111"/>
      <c r="C1" s="111"/>
      <c r="D1" s="111"/>
      <c r="E1" s="111"/>
      <c r="F1" s="111"/>
      <c r="G1" s="111"/>
      <c r="H1" s="61" t="s">
        <v>115</v>
      </c>
    </row>
    <row r="2" ht="20.25" customHeight="1" spans="1:8">
      <c r="A2" s="38" t="s">
        <v>116</v>
      </c>
      <c r="B2" s="38"/>
      <c r="C2" s="38"/>
      <c r="D2" s="38"/>
      <c r="E2" s="38"/>
      <c r="F2" s="38"/>
      <c r="G2" s="38"/>
      <c r="H2" s="38"/>
    </row>
    <row r="3" ht="20.25" customHeight="1" spans="1:8">
      <c r="A3" s="115" t="s">
        <v>0</v>
      </c>
      <c r="B3" s="115"/>
      <c r="C3" s="59"/>
      <c r="D3" s="59"/>
      <c r="E3" s="59"/>
      <c r="F3" s="59"/>
      <c r="G3" s="59"/>
      <c r="H3" s="41" t="s">
        <v>5</v>
      </c>
    </row>
    <row r="4" ht="24" customHeight="1" spans="1:8">
      <c r="A4" s="116" t="s">
        <v>6</v>
      </c>
      <c r="B4" s="117"/>
      <c r="C4" s="116" t="s">
        <v>7</v>
      </c>
      <c r="D4" s="118"/>
      <c r="E4" s="118"/>
      <c r="F4" s="118"/>
      <c r="G4" s="118"/>
      <c r="H4" s="117"/>
    </row>
    <row r="5" ht="24" customHeight="1" spans="1:8">
      <c r="A5" s="119" t="s">
        <v>8</v>
      </c>
      <c r="B5" s="120" t="s">
        <v>9</v>
      </c>
      <c r="C5" s="119" t="s">
        <v>8</v>
      </c>
      <c r="D5" s="119" t="s">
        <v>58</v>
      </c>
      <c r="E5" s="120" t="s">
        <v>117</v>
      </c>
      <c r="F5" s="121" t="s">
        <v>118</v>
      </c>
      <c r="G5" s="119" t="s">
        <v>119</v>
      </c>
      <c r="H5" s="121" t="s">
        <v>120</v>
      </c>
    </row>
    <row r="6" ht="24" customHeight="1" spans="1:8">
      <c r="A6" s="122" t="s">
        <v>121</v>
      </c>
      <c r="B6" s="123">
        <f>SUM(B7:B9)</f>
        <v>3427.7</v>
      </c>
      <c r="C6" s="124" t="s">
        <v>122</v>
      </c>
      <c r="D6" s="123">
        <f t="shared" ref="D6:D35" si="0">SUM(E6:H6)</f>
        <v>3492.7</v>
      </c>
      <c r="E6" s="123">
        <f>SUM(E7:E35)</f>
        <v>3492.7</v>
      </c>
      <c r="F6" s="123">
        <f>SUM(F7:F35)</f>
        <v>0</v>
      </c>
      <c r="G6" s="123">
        <f>SUM(G7:G35)</f>
        <v>0</v>
      </c>
      <c r="H6" s="123">
        <f>SUM(H7:H35)</f>
        <v>0</v>
      </c>
    </row>
    <row r="7" ht="24" customHeight="1" spans="1:8">
      <c r="A7" s="122" t="s">
        <v>123</v>
      </c>
      <c r="B7" s="123">
        <v>3427.7</v>
      </c>
      <c r="C7" s="124" t="s">
        <v>124</v>
      </c>
      <c r="D7" s="123">
        <f t="shared" si="0"/>
        <v>0</v>
      </c>
      <c r="E7" s="125">
        <v>0</v>
      </c>
      <c r="F7" s="125">
        <v>0</v>
      </c>
      <c r="G7" s="125">
        <v>0</v>
      </c>
      <c r="H7" s="123">
        <v>0</v>
      </c>
    </row>
    <row r="8" ht="24" customHeight="1" spans="1:8">
      <c r="A8" s="122" t="s">
        <v>125</v>
      </c>
      <c r="B8" s="123">
        <v>0</v>
      </c>
      <c r="C8" s="124" t="s">
        <v>126</v>
      </c>
      <c r="D8" s="123">
        <f t="shared" si="0"/>
        <v>0</v>
      </c>
      <c r="E8" s="125">
        <v>0</v>
      </c>
      <c r="F8" s="125">
        <v>0</v>
      </c>
      <c r="G8" s="125">
        <v>0</v>
      </c>
      <c r="H8" s="123">
        <v>0</v>
      </c>
    </row>
    <row r="9" ht="24" customHeight="1" spans="1:8">
      <c r="A9" s="122" t="s">
        <v>127</v>
      </c>
      <c r="B9" s="123">
        <v>0</v>
      </c>
      <c r="C9" s="124" t="s">
        <v>128</v>
      </c>
      <c r="D9" s="123">
        <f t="shared" si="0"/>
        <v>0</v>
      </c>
      <c r="E9" s="125">
        <v>0</v>
      </c>
      <c r="F9" s="125">
        <v>0</v>
      </c>
      <c r="G9" s="125">
        <v>0</v>
      </c>
      <c r="H9" s="123">
        <v>0</v>
      </c>
    </row>
    <row r="10" ht="24" customHeight="1" spans="1:8">
      <c r="A10" s="122" t="s">
        <v>129</v>
      </c>
      <c r="B10" s="123">
        <f>SUM(B11:B14)</f>
        <v>65</v>
      </c>
      <c r="C10" s="124" t="s">
        <v>130</v>
      </c>
      <c r="D10" s="123">
        <f t="shared" si="0"/>
        <v>0</v>
      </c>
      <c r="E10" s="125">
        <v>0</v>
      </c>
      <c r="F10" s="125">
        <v>0</v>
      </c>
      <c r="G10" s="125">
        <v>0</v>
      </c>
      <c r="H10" s="123">
        <v>0</v>
      </c>
    </row>
    <row r="11" ht="24" customHeight="1" spans="1:8">
      <c r="A11" s="122" t="s">
        <v>123</v>
      </c>
      <c r="B11" s="123">
        <v>65</v>
      </c>
      <c r="C11" s="124" t="s">
        <v>131</v>
      </c>
      <c r="D11" s="123">
        <f t="shared" si="0"/>
        <v>62</v>
      </c>
      <c r="E11" s="125">
        <v>62</v>
      </c>
      <c r="F11" s="125">
        <v>0</v>
      </c>
      <c r="G11" s="125">
        <v>0</v>
      </c>
      <c r="H11" s="123">
        <v>0</v>
      </c>
    </row>
    <row r="12" ht="24" customHeight="1" spans="1:8">
      <c r="A12" s="122" t="s">
        <v>125</v>
      </c>
      <c r="B12" s="123">
        <v>0</v>
      </c>
      <c r="C12" s="124" t="s">
        <v>132</v>
      </c>
      <c r="D12" s="123">
        <f t="shared" si="0"/>
        <v>0</v>
      </c>
      <c r="E12" s="125">
        <v>0</v>
      </c>
      <c r="F12" s="125">
        <v>0</v>
      </c>
      <c r="G12" s="125">
        <v>0</v>
      </c>
      <c r="H12" s="123">
        <v>0</v>
      </c>
    </row>
    <row r="13" ht="24" customHeight="1" spans="1:8">
      <c r="A13" s="122" t="s">
        <v>127</v>
      </c>
      <c r="B13" s="123">
        <v>0</v>
      </c>
      <c r="C13" s="124" t="s">
        <v>133</v>
      </c>
      <c r="D13" s="123">
        <f t="shared" si="0"/>
        <v>0</v>
      </c>
      <c r="E13" s="125">
        <v>0</v>
      </c>
      <c r="F13" s="125">
        <v>0</v>
      </c>
      <c r="G13" s="125">
        <v>0</v>
      </c>
      <c r="H13" s="123">
        <v>0</v>
      </c>
    </row>
    <row r="14" ht="24" customHeight="1" spans="1:8">
      <c r="A14" s="122" t="s">
        <v>134</v>
      </c>
      <c r="B14" s="123">
        <v>0</v>
      </c>
      <c r="C14" s="124" t="s">
        <v>135</v>
      </c>
      <c r="D14" s="123">
        <f t="shared" si="0"/>
        <v>71.45</v>
      </c>
      <c r="E14" s="125">
        <v>71.45</v>
      </c>
      <c r="F14" s="125">
        <v>0</v>
      </c>
      <c r="G14" s="125">
        <v>0</v>
      </c>
      <c r="H14" s="123">
        <v>0</v>
      </c>
    </row>
    <row r="15" ht="24" customHeight="1" spans="1:8">
      <c r="A15" s="126"/>
      <c r="B15" s="123"/>
      <c r="C15" s="127" t="s">
        <v>136</v>
      </c>
      <c r="D15" s="123">
        <f t="shared" si="0"/>
        <v>0</v>
      </c>
      <c r="E15" s="125">
        <v>0</v>
      </c>
      <c r="F15" s="125">
        <v>0</v>
      </c>
      <c r="G15" s="125">
        <v>0</v>
      </c>
      <c r="H15" s="123">
        <v>0</v>
      </c>
    </row>
    <row r="16" ht="24" customHeight="1" spans="1:8">
      <c r="A16" s="126"/>
      <c r="B16" s="123"/>
      <c r="C16" s="127" t="s">
        <v>137</v>
      </c>
      <c r="D16" s="123">
        <f t="shared" si="0"/>
        <v>3261.56</v>
      </c>
      <c r="E16" s="125">
        <v>3261.56</v>
      </c>
      <c r="F16" s="125">
        <v>0</v>
      </c>
      <c r="G16" s="125">
        <v>0</v>
      </c>
      <c r="H16" s="123">
        <v>0</v>
      </c>
    </row>
    <row r="17" ht="24" customHeight="1" spans="1:8">
      <c r="A17" s="126"/>
      <c r="B17" s="123"/>
      <c r="C17" s="127" t="s">
        <v>138</v>
      </c>
      <c r="D17" s="123">
        <f t="shared" si="0"/>
        <v>0</v>
      </c>
      <c r="E17" s="125">
        <v>0</v>
      </c>
      <c r="F17" s="125">
        <v>0</v>
      </c>
      <c r="G17" s="125">
        <v>0</v>
      </c>
      <c r="H17" s="123">
        <v>0</v>
      </c>
    </row>
    <row r="18" ht="24" customHeight="1" spans="1:8">
      <c r="A18" s="126"/>
      <c r="B18" s="123"/>
      <c r="C18" s="127" t="s">
        <v>139</v>
      </c>
      <c r="D18" s="123">
        <f t="shared" si="0"/>
        <v>0</v>
      </c>
      <c r="E18" s="125">
        <v>0</v>
      </c>
      <c r="F18" s="125">
        <v>0</v>
      </c>
      <c r="G18" s="125">
        <v>0</v>
      </c>
      <c r="H18" s="123">
        <v>0</v>
      </c>
    </row>
    <row r="19" ht="24" customHeight="1" spans="1:8">
      <c r="A19" s="126"/>
      <c r="B19" s="123"/>
      <c r="C19" s="127" t="s">
        <v>140</v>
      </c>
      <c r="D19" s="123">
        <f t="shared" si="0"/>
        <v>0</v>
      </c>
      <c r="E19" s="125">
        <v>0</v>
      </c>
      <c r="F19" s="125">
        <v>0</v>
      </c>
      <c r="G19" s="125">
        <v>0</v>
      </c>
      <c r="H19" s="123">
        <v>0</v>
      </c>
    </row>
    <row r="20" ht="24" customHeight="1" spans="1:8">
      <c r="A20" s="126"/>
      <c r="B20" s="123"/>
      <c r="C20" s="127" t="s">
        <v>141</v>
      </c>
      <c r="D20" s="123">
        <f t="shared" si="0"/>
        <v>0</v>
      </c>
      <c r="E20" s="125">
        <v>0</v>
      </c>
      <c r="F20" s="125">
        <v>0</v>
      </c>
      <c r="G20" s="125">
        <v>0</v>
      </c>
      <c r="H20" s="123">
        <v>0</v>
      </c>
    </row>
    <row r="21" ht="24" customHeight="1" spans="1:8">
      <c r="A21" s="126"/>
      <c r="B21" s="123"/>
      <c r="C21" s="127" t="s">
        <v>142</v>
      </c>
      <c r="D21" s="123">
        <f t="shared" si="0"/>
        <v>0</v>
      </c>
      <c r="E21" s="125">
        <v>0</v>
      </c>
      <c r="F21" s="125">
        <v>0</v>
      </c>
      <c r="G21" s="125">
        <v>0</v>
      </c>
      <c r="H21" s="123">
        <v>0</v>
      </c>
    </row>
    <row r="22" ht="24" customHeight="1" spans="1:8">
      <c r="A22" s="126"/>
      <c r="B22" s="123"/>
      <c r="C22" s="127" t="s">
        <v>143</v>
      </c>
      <c r="D22" s="123">
        <f t="shared" si="0"/>
        <v>0</v>
      </c>
      <c r="E22" s="125">
        <v>0</v>
      </c>
      <c r="F22" s="125">
        <v>0</v>
      </c>
      <c r="G22" s="125">
        <v>0</v>
      </c>
      <c r="H22" s="123">
        <v>0</v>
      </c>
    </row>
    <row r="23" ht="24" customHeight="1" spans="1:8">
      <c r="A23" s="126"/>
      <c r="B23" s="123"/>
      <c r="C23" s="127" t="s">
        <v>144</v>
      </c>
      <c r="D23" s="123">
        <f t="shared" si="0"/>
        <v>0</v>
      </c>
      <c r="E23" s="125">
        <v>0</v>
      </c>
      <c r="F23" s="125">
        <v>0</v>
      </c>
      <c r="G23" s="125">
        <v>0</v>
      </c>
      <c r="H23" s="123">
        <v>0</v>
      </c>
    </row>
    <row r="24" ht="24" customHeight="1" spans="1:8">
      <c r="A24" s="126"/>
      <c r="B24" s="123"/>
      <c r="C24" s="128" t="s">
        <v>145</v>
      </c>
      <c r="D24" s="123">
        <f t="shared" si="0"/>
        <v>0</v>
      </c>
      <c r="E24" s="125">
        <v>0</v>
      </c>
      <c r="F24" s="125">
        <v>0</v>
      </c>
      <c r="G24" s="125">
        <v>0</v>
      </c>
      <c r="H24" s="123">
        <v>0</v>
      </c>
    </row>
    <row r="25" ht="24" customHeight="1" spans="1:8">
      <c r="A25" s="129"/>
      <c r="B25" s="130"/>
      <c r="C25" s="131" t="s">
        <v>146</v>
      </c>
      <c r="D25" s="130">
        <f t="shared" si="0"/>
        <v>0</v>
      </c>
      <c r="E25" s="130">
        <v>0</v>
      </c>
      <c r="F25" s="130">
        <v>0</v>
      </c>
      <c r="G25" s="130">
        <v>0</v>
      </c>
      <c r="H25" s="130">
        <v>0</v>
      </c>
    </row>
    <row r="26" ht="24" customHeight="1" spans="1:8">
      <c r="A26" s="122"/>
      <c r="B26" s="130"/>
      <c r="C26" s="131" t="s">
        <v>147</v>
      </c>
      <c r="D26" s="130">
        <f t="shared" si="0"/>
        <v>97.69</v>
      </c>
      <c r="E26" s="130">
        <v>97.69</v>
      </c>
      <c r="F26" s="130">
        <v>0</v>
      </c>
      <c r="G26" s="130">
        <v>0</v>
      </c>
      <c r="H26" s="130">
        <v>0</v>
      </c>
    </row>
    <row r="27" ht="24" customHeight="1" spans="1:8">
      <c r="A27" s="122"/>
      <c r="B27" s="130"/>
      <c r="C27" s="131" t="s">
        <v>148</v>
      </c>
      <c r="D27" s="130">
        <f t="shared" si="0"/>
        <v>0</v>
      </c>
      <c r="E27" s="130">
        <v>0</v>
      </c>
      <c r="F27" s="130">
        <v>0</v>
      </c>
      <c r="G27" s="130">
        <v>0</v>
      </c>
      <c r="H27" s="130">
        <v>0</v>
      </c>
    </row>
    <row r="28" ht="24" customHeight="1" spans="1:8">
      <c r="A28" s="122"/>
      <c r="B28" s="130"/>
      <c r="C28" s="131" t="s">
        <v>149</v>
      </c>
      <c r="D28" s="130">
        <f t="shared" si="0"/>
        <v>0</v>
      </c>
      <c r="E28" s="130">
        <v>0</v>
      </c>
      <c r="F28" s="130">
        <v>0</v>
      </c>
      <c r="G28" s="130">
        <v>0</v>
      </c>
      <c r="H28" s="130">
        <v>0</v>
      </c>
    </row>
    <row r="29" ht="24" customHeight="1" spans="1:8">
      <c r="A29" s="122"/>
      <c r="B29" s="130"/>
      <c r="C29" s="131" t="s">
        <v>150</v>
      </c>
      <c r="D29" s="130">
        <f t="shared" si="0"/>
        <v>0</v>
      </c>
      <c r="E29" s="130">
        <v>0</v>
      </c>
      <c r="F29" s="130">
        <v>0</v>
      </c>
      <c r="G29" s="130">
        <v>0</v>
      </c>
      <c r="H29" s="130">
        <v>0</v>
      </c>
    </row>
    <row r="30" ht="24" customHeight="1" spans="1:8">
      <c r="A30" s="132"/>
      <c r="B30" s="133"/>
      <c r="C30" s="134" t="s">
        <v>151</v>
      </c>
      <c r="D30" s="135">
        <f t="shared" si="0"/>
        <v>0</v>
      </c>
      <c r="E30" s="136">
        <v>0</v>
      </c>
      <c r="F30" s="136">
        <v>0</v>
      </c>
      <c r="G30" s="136">
        <v>0</v>
      </c>
      <c r="H30" s="136">
        <v>0</v>
      </c>
    </row>
    <row r="31" ht="24" customHeight="1" spans="1:8">
      <c r="A31" s="132"/>
      <c r="B31" s="137"/>
      <c r="C31" s="131" t="s">
        <v>152</v>
      </c>
      <c r="D31" s="123">
        <f t="shared" si="0"/>
        <v>0</v>
      </c>
      <c r="E31" s="130">
        <v>0</v>
      </c>
      <c r="F31" s="130">
        <v>0</v>
      </c>
      <c r="G31" s="130">
        <v>0</v>
      </c>
      <c r="H31" s="130">
        <v>0</v>
      </c>
    </row>
    <row r="32" ht="24" customHeight="1" spans="1:8">
      <c r="A32" s="132"/>
      <c r="B32" s="137"/>
      <c r="C32" s="131" t="s">
        <v>153</v>
      </c>
      <c r="D32" s="123">
        <f t="shared" si="0"/>
        <v>0</v>
      </c>
      <c r="E32" s="130">
        <v>0</v>
      </c>
      <c r="F32" s="130">
        <v>0</v>
      </c>
      <c r="G32" s="130">
        <v>0</v>
      </c>
      <c r="H32" s="130">
        <v>0</v>
      </c>
    </row>
    <row r="33" ht="24" customHeight="1" spans="1:8">
      <c r="A33" s="132"/>
      <c r="B33" s="137"/>
      <c r="C33" s="131" t="s">
        <v>154</v>
      </c>
      <c r="D33" s="123">
        <f t="shared" si="0"/>
        <v>0</v>
      </c>
      <c r="E33" s="130">
        <v>0</v>
      </c>
      <c r="F33" s="130">
        <v>0</v>
      </c>
      <c r="G33" s="130">
        <v>0</v>
      </c>
      <c r="H33" s="130">
        <v>0</v>
      </c>
    </row>
    <row r="34" ht="24" customHeight="1" spans="1:8">
      <c r="A34" s="132"/>
      <c r="B34" s="137"/>
      <c r="C34" s="131" t="s">
        <v>155</v>
      </c>
      <c r="D34" s="123">
        <f t="shared" si="0"/>
        <v>0</v>
      </c>
      <c r="E34" s="130">
        <v>0</v>
      </c>
      <c r="F34" s="130">
        <v>0</v>
      </c>
      <c r="G34" s="130">
        <v>0</v>
      </c>
      <c r="H34" s="130">
        <v>0</v>
      </c>
    </row>
    <row r="35" ht="24" customHeight="1" spans="1:8">
      <c r="A35" s="132"/>
      <c r="B35" s="137"/>
      <c r="C35" s="131" t="s">
        <v>156</v>
      </c>
      <c r="D35" s="123">
        <f t="shared" si="0"/>
        <v>0</v>
      </c>
      <c r="E35" s="130">
        <v>0</v>
      </c>
      <c r="F35" s="130">
        <v>0</v>
      </c>
      <c r="G35" s="130">
        <v>0</v>
      </c>
      <c r="H35" s="130">
        <v>0</v>
      </c>
    </row>
    <row r="36" ht="24" customHeight="1" spans="1:8">
      <c r="A36" s="138"/>
      <c r="B36" s="139"/>
      <c r="C36" s="140"/>
      <c r="D36" s="141"/>
      <c r="E36" s="130"/>
      <c r="F36" s="130"/>
      <c r="G36" s="130" t="s">
        <v>38</v>
      </c>
      <c r="H36" s="130"/>
    </row>
    <row r="37" ht="24" customHeight="1" spans="1:8">
      <c r="A37" s="132"/>
      <c r="B37" s="137"/>
      <c r="C37" s="142" t="s">
        <v>157</v>
      </c>
      <c r="D37" s="123">
        <f>SUM(E37:H37)</f>
        <v>0</v>
      </c>
      <c r="E37" s="130">
        <f>SUM(B7,B11)-SUM(E6)</f>
        <v>0</v>
      </c>
      <c r="F37" s="130">
        <f>SUM(B8,B12)-SUM(F6)</f>
        <v>0</v>
      </c>
      <c r="G37" s="130">
        <f>SUM(B9,B13)-SUM(G6)</f>
        <v>0</v>
      </c>
      <c r="H37" s="130">
        <f>SUM(B14)-SUM(H6)</f>
        <v>0</v>
      </c>
    </row>
    <row r="38" ht="24" customHeight="1" spans="1:8">
      <c r="A38" s="132"/>
      <c r="B38" s="143"/>
      <c r="C38" s="142"/>
      <c r="D38" s="141"/>
      <c r="E38" s="130"/>
      <c r="F38" s="130"/>
      <c r="G38" s="130"/>
      <c r="H38" s="130"/>
    </row>
    <row r="39" ht="24" customHeight="1" spans="1:8">
      <c r="A39" s="138" t="s">
        <v>53</v>
      </c>
      <c r="B39" s="143">
        <f>SUM(B6,B10)</f>
        <v>3492.7</v>
      </c>
      <c r="C39" s="140" t="s">
        <v>54</v>
      </c>
      <c r="D39" s="141">
        <f>SUM(D7:D37)</f>
        <v>3492.7</v>
      </c>
      <c r="E39" s="141">
        <f>SUM(E7:E37)</f>
        <v>3492.7</v>
      </c>
      <c r="F39" s="141">
        <f>SUM(F7:F37)</f>
        <v>0</v>
      </c>
      <c r="G39" s="141">
        <f>SUM(G7:G37)</f>
        <v>0</v>
      </c>
      <c r="H39" s="141">
        <f>SUM(H7:H37)</f>
        <v>0</v>
      </c>
    </row>
  </sheetData>
  <mergeCells count="3">
    <mergeCell ref="A2:H2"/>
    <mergeCell ref="A4:B4"/>
    <mergeCell ref="C4:H4"/>
  </mergeCells>
  <printOptions horizontalCentered="1"/>
  <pageMargins left="0.590277791023254" right="0.590277791023254" top="0.984027802944183" bottom="0.984027802944183" header="0.511805534362793" footer="0.511805534362793"/>
  <pageSetup paperSize="9" scale="24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0"/>
  <sheetViews>
    <sheetView showGridLines="0" showZeros="0" tabSelected="1" workbookViewId="0">
      <selection activeCell="A9" sqref="$A1:$XFD1048576"/>
    </sheetView>
  </sheetViews>
  <sheetFormatPr defaultColWidth="9" defaultRowHeight="11.25"/>
  <cols>
    <col min="1" max="1" width="5" style="3" customWidth="1"/>
    <col min="2" max="2" width="3.66666666666667" style="3" customWidth="1"/>
    <col min="3" max="3" width="10.3333333333333" style="3" customWidth="1"/>
    <col min="4" max="4" width="43.3333333333333" style="3" customWidth="1"/>
    <col min="5" max="5" width="15.8333333333333" style="3" customWidth="1"/>
    <col min="6" max="15" width="11.6666666666667" style="3" customWidth="1"/>
    <col min="16" max="22" width="8.33333333333333" style="3" customWidth="1"/>
    <col min="23" max="25" width="9.16666666666667" style="3" customWidth="1"/>
    <col min="26" max="35" width="8.33333333333333" style="3" customWidth="1"/>
    <col min="36" max="38" width="9.16666666666667" style="3" customWidth="1"/>
    <col min="39" max="41" width="8.33333333333333" style="3" customWidth="1"/>
    <col min="42" max="253" width="10.6666666666667" style="3" customWidth="1"/>
    <col min="254" max="16384" width="9" style="3"/>
  </cols>
  <sheetData>
    <row r="1" ht="20.1" customHeight="1" spans="1:4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O1" s="37" t="s">
        <v>158</v>
      </c>
    </row>
    <row r="2" ht="20.1" customHeight="1" spans="1:41">
      <c r="A2" s="38" t="s">
        <v>159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ht="20.1" customHeight="1" spans="1:41">
      <c r="A3" s="39" t="s">
        <v>0</v>
      </c>
      <c r="B3" s="39"/>
      <c r="C3" s="39"/>
      <c r="D3" s="39"/>
      <c r="E3" s="62"/>
      <c r="F3" s="62"/>
      <c r="G3" s="62"/>
      <c r="H3" s="62"/>
      <c r="I3" s="62"/>
      <c r="J3" s="62"/>
      <c r="K3" s="62"/>
      <c r="L3" s="62"/>
      <c r="M3" s="62"/>
      <c r="N3" s="6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92"/>
      <c r="AJ3" s="92"/>
      <c r="AK3" s="92"/>
      <c r="AL3" s="92"/>
      <c r="AO3" s="41" t="s">
        <v>5</v>
      </c>
    </row>
    <row r="4" ht="20.1" customHeight="1" spans="1:41">
      <c r="A4" s="42" t="s">
        <v>57</v>
      </c>
      <c r="B4" s="43"/>
      <c r="C4" s="43"/>
      <c r="D4" s="44"/>
      <c r="E4" s="107" t="s">
        <v>160</v>
      </c>
      <c r="F4" s="76" t="s">
        <v>161</v>
      </c>
      <c r="G4" s="77"/>
      <c r="H4" s="77"/>
      <c r="I4" s="77"/>
      <c r="J4" s="77"/>
      <c r="K4" s="77"/>
      <c r="L4" s="77"/>
      <c r="M4" s="77"/>
      <c r="N4" s="77"/>
      <c r="O4" s="78"/>
      <c r="P4" s="76" t="s">
        <v>162</v>
      </c>
      <c r="Q4" s="77"/>
      <c r="R4" s="77"/>
      <c r="S4" s="77"/>
      <c r="T4" s="77"/>
      <c r="U4" s="77"/>
      <c r="V4" s="77"/>
      <c r="W4" s="77"/>
      <c r="X4" s="77"/>
      <c r="Y4" s="78"/>
      <c r="Z4" s="76" t="s">
        <v>163</v>
      </c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8"/>
    </row>
    <row r="5" ht="20.1" customHeight="1" spans="1:41">
      <c r="A5" s="76" t="s">
        <v>68</v>
      </c>
      <c r="B5" s="78"/>
      <c r="C5" s="87" t="s">
        <v>69</v>
      </c>
      <c r="D5" s="48" t="s">
        <v>114</v>
      </c>
      <c r="E5" s="46"/>
      <c r="F5" s="64" t="s">
        <v>58</v>
      </c>
      <c r="G5" s="108" t="s">
        <v>164</v>
      </c>
      <c r="H5" s="109"/>
      <c r="I5" s="113"/>
      <c r="J5" s="108" t="s">
        <v>165</v>
      </c>
      <c r="K5" s="109"/>
      <c r="L5" s="113"/>
      <c r="M5" s="108" t="s">
        <v>166</v>
      </c>
      <c r="N5" s="109"/>
      <c r="O5" s="113"/>
      <c r="P5" s="86" t="s">
        <v>58</v>
      </c>
      <c r="Q5" s="108" t="s">
        <v>164</v>
      </c>
      <c r="R5" s="109"/>
      <c r="S5" s="113"/>
      <c r="T5" s="108" t="s">
        <v>165</v>
      </c>
      <c r="U5" s="109"/>
      <c r="V5" s="113"/>
      <c r="W5" s="108" t="s">
        <v>166</v>
      </c>
      <c r="X5" s="109"/>
      <c r="Y5" s="113"/>
      <c r="Z5" s="64" t="s">
        <v>58</v>
      </c>
      <c r="AA5" s="108" t="s">
        <v>164</v>
      </c>
      <c r="AB5" s="109"/>
      <c r="AC5" s="113"/>
      <c r="AD5" s="108" t="s">
        <v>165</v>
      </c>
      <c r="AE5" s="109"/>
      <c r="AF5" s="113"/>
      <c r="AG5" s="108" t="s">
        <v>166</v>
      </c>
      <c r="AH5" s="109"/>
      <c r="AI5" s="113"/>
      <c r="AJ5" s="108" t="s">
        <v>167</v>
      </c>
      <c r="AK5" s="109"/>
      <c r="AL5" s="113"/>
      <c r="AM5" s="108" t="s">
        <v>120</v>
      </c>
      <c r="AN5" s="109"/>
      <c r="AO5" s="113"/>
    </row>
    <row r="6" ht="29.25" customHeight="1" spans="1:41">
      <c r="A6" s="110" t="s">
        <v>78</v>
      </c>
      <c r="B6" s="110" t="s">
        <v>79</v>
      </c>
      <c r="C6" s="53"/>
      <c r="D6" s="53"/>
      <c r="E6" s="55"/>
      <c r="F6" s="89"/>
      <c r="G6" s="69" t="s">
        <v>73</v>
      </c>
      <c r="H6" s="110" t="s">
        <v>110</v>
      </c>
      <c r="I6" s="110" t="s">
        <v>111</v>
      </c>
      <c r="J6" s="69" t="s">
        <v>73</v>
      </c>
      <c r="K6" s="110" t="s">
        <v>110</v>
      </c>
      <c r="L6" s="110" t="s">
        <v>111</v>
      </c>
      <c r="M6" s="69" t="s">
        <v>73</v>
      </c>
      <c r="N6" s="110" t="s">
        <v>110</v>
      </c>
      <c r="O6" s="71" t="s">
        <v>111</v>
      </c>
      <c r="P6" s="89"/>
      <c r="Q6" s="114" t="s">
        <v>73</v>
      </c>
      <c r="R6" s="54" t="s">
        <v>110</v>
      </c>
      <c r="S6" s="54" t="s">
        <v>111</v>
      </c>
      <c r="T6" s="114" t="s">
        <v>73</v>
      </c>
      <c r="U6" s="54" t="s">
        <v>110</v>
      </c>
      <c r="V6" s="53" t="s">
        <v>111</v>
      </c>
      <c r="W6" s="49" t="s">
        <v>73</v>
      </c>
      <c r="X6" s="114" t="s">
        <v>110</v>
      </c>
      <c r="Y6" s="54" t="s">
        <v>111</v>
      </c>
      <c r="Z6" s="89"/>
      <c r="AA6" s="69" t="s">
        <v>73</v>
      </c>
      <c r="AB6" s="110" t="s">
        <v>110</v>
      </c>
      <c r="AC6" s="110" t="s">
        <v>111</v>
      </c>
      <c r="AD6" s="69" t="s">
        <v>73</v>
      </c>
      <c r="AE6" s="110" t="s">
        <v>110</v>
      </c>
      <c r="AF6" s="110" t="s">
        <v>111</v>
      </c>
      <c r="AG6" s="69" t="s">
        <v>73</v>
      </c>
      <c r="AH6" s="110" t="s">
        <v>110</v>
      </c>
      <c r="AI6" s="110" t="s">
        <v>111</v>
      </c>
      <c r="AJ6" s="69" t="s">
        <v>73</v>
      </c>
      <c r="AK6" s="110" t="s">
        <v>110</v>
      </c>
      <c r="AL6" s="110" t="s">
        <v>111</v>
      </c>
      <c r="AM6" s="69" t="s">
        <v>73</v>
      </c>
      <c r="AN6" s="110" t="s">
        <v>110</v>
      </c>
      <c r="AO6" s="110" t="s">
        <v>111</v>
      </c>
    </row>
    <row r="7" ht="20.1" customHeight="1" spans="1:41">
      <c r="A7" s="56" t="s">
        <v>38</v>
      </c>
      <c r="B7" s="56" t="s">
        <v>38</v>
      </c>
      <c r="C7" s="56" t="s">
        <v>38</v>
      </c>
      <c r="D7" s="56" t="s">
        <v>58</v>
      </c>
      <c r="E7" s="74">
        <f t="shared" ref="E7:E30" si="0">SUM(F7,P7,Z7)</f>
        <v>3492.7</v>
      </c>
      <c r="F7" s="74">
        <f t="shared" ref="F7:F30" si="1">SUM(G7,J7,M7)</f>
        <v>3427.7</v>
      </c>
      <c r="G7" s="74">
        <f t="shared" ref="G7:G30" si="2">SUM(H7:I7)</f>
        <v>3427.7</v>
      </c>
      <c r="H7" s="74">
        <v>862.13</v>
      </c>
      <c r="I7" s="57">
        <v>2565.57</v>
      </c>
      <c r="J7" s="74">
        <f t="shared" ref="J7:J30" si="3">SUM(K7:L7)</f>
        <v>0</v>
      </c>
      <c r="K7" s="74">
        <v>0</v>
      </c>
      <c r="L7" s="57">
        <v>0</v>
      </c>
      <c r="M7" s="74">
        <f t="shared" ref="M7:M30" si="4">SUM(N7:O7)</f>
        <v>0</v>
      </c>
      <c r="N7" s="74">
        <v>0</v>
      </c>
      <c r="O7" s="57">
        <v>0</v>
      </c>
      <c r="P7" s="58">
        <f t="shared" ref="P7:P30" si="5">SUM(Q7,T7,W7)</f>
        <v>0</v>
      </c>
      <c r="Q7" s="74">
        <f t="shared" ref="Q7:Q30" si="6">SUM(R7:S7)</f>
        <v>0</v>
      </c>
      <c r="R7" s="74">
        <v>0</v>
      </c>
      <c r="S7" s="57">
        <v>0</v>
      </c>
      <c r="T7" s="74">
        <f t="shared" ref="T7:T30" si="7">SUM(U7:V7)</f>
        <v>0</v>
      </c>
      <c r="U7" s="74">
        <v>0</v>
      </c>
      <c r="V7" s="74">
        <v>0</v>
      </c>
      <c r="W7" s="74">
        <f t="shared" ref="W7:W30" si="8">SUM(X7:Y7)</f>
        <v>0</v>
      </c>
      <c r="X7" s="74">
        <v>0</v>
      </c>
      <c r="Y7" s="57">
        <v>0</v>
      </c>
      <c r="Z7" s="58">
        <f t="shared" ref="Z7:Z30" si="9">SUM(AA7,AD7,AG7,AJ7,AM7)</f>
        <v>65</v>
      </c>
      <c r="AA7" s="74">
        <f t="shared" ref="AA7:AA30" si="10">SUM(AB7:AC7)</f>
        <v>65</v>
      </c>
      <c r="AB7" s="74">
        <v>0</v>
      </c>
      <c r="AC7" s="57">
        <v>65</v>
      </c>
      <c r="AD7" s="74">
        <f t="shared" ref="AD7:AD30" si="11">SUM(AE7:AF7)</f>
        <v>0</v>
      </c>
      <c r="AE7" s="74">
        <v>0</v>
      </c>
      <c r="AF7" s="57">
        <v>0</v>
      </c>
      <c r="AG7" s="74">
        <f t="shared" ref="AG7:AG30" si="12">SUM(AH7:AI7)</f>
        <v>0</v>
      </c>
      <c r="AH7" s="74">
        <v>0</v>
      </c>
      <c r="AI7" s="57">
        <v>0</v>
      </c>
      <c r="AJ7" s="74">
        <f t="shared" ref="AJ7:AJ30" si="13">SUM(AK7:AL7)</f>
        <v>0</v>
      </c>
      <c r="AK7" s="74">
        <v>0</v>
      </c>
      <c r="AL7" s="57">
        <v>0</v>
      </c>
      <c r="AM7" s="74">
        <f t="shared" ref="AM7:AM30" si="14">SUM(AN7:AO7)</f>
        <v>0</v>
      </c>
      <c r="AN7" s="74">
        <v>0</v>
      </c>
      <c r="AO7" s="57">
        <v>0</v>
      </c>
    </row>
    <row r="8" ht="20.1" customHeight="1" spans="1:41">
      <c r="A8" s="56" t="s">
        <v>38</v>
      </c>
      <c r="B8" s="56" t="s">
        <v>38</v>
      </c>
      <c r="C8" s="56" t="s">
        <v>38</v>
      </c>
      <c r="D8" s="56" t="s">
        <v>81</v>
      </c>
      <c r="E8" s="74"/>
      <c r="F8" s="74"/>
      <c r="G8" s="74"/>
      <c r="H8" s="74"/>
      <c r="I8" s="57"/>
      <c r="J8" s="74"/>
      <c r="K8" s="74"/>
      <c r="L8" s="57"/>
      <c r="M8" s="74"/>
      <c r="N8" s="74"/>
      <c r="O8" s="57"/>
      <c r="P8" s="58"/>
      <c r="Q8" s="74"/>
      <c r="R8" s="74"/>
      <c r="S8" s="57"/>
      <c r="T8" s="74"/>
      <c r="U8" s="74"/>
      <c r="V8" s="74"/>
      <c r="W8" s="74"/>
      <c r="X8" s="74"/>
      <c r="Y8" s="57"/>
      <c r="Z8" s="58"/>
      <c r="AA8" s="74"/>
      <c r="AB8" s="74"/>
      <c r="AC8" s="57"/>
      <c r="AD8" s="74"/>
      <c r="AE8" s="74"/>
      <c r="AF8" s="57"/>
      <c r="AG8" s="74"/>
      <c r="AH8" s="74"/>
      <c r="AI8" s="57"/>
      <c r="AJ8" s="74"/>
      <c r="AK8" s="74"/>
      <c r="AL8" s="57"/>
      <c r="AM8" s="74"/>
      <c r="AN8" s="74"/>
      <c r="AO8" s="57"/>
    </row>
    <row r="9" ht="20.1" customHeight="1" spans="1:41">
      <c r="A9" s="56"/>
      <c r="B9" s="56"/>
      <c r="C9" s="56"/>
      <c r="D9" s="56" t="s">
        <v>82</v>
      </c>
      <c r="E9" s="74">
        <f>SUM(F9,P9,Z9)</f>
        <v>1992.7</v>
      </c>
      <c r="F9" s="74">
        <f>SUM(G9,J9,M9)</f>
        <v>1927.7</v>
      </c>
      <c r="G9" s="74">
        <f>SUM(H9:I9)</f>
        <v>1927.7</v>
      </c>
      <c r="H9" s="74">
        <v>862.13</v>
      </c>
      <c r="I9" s="57">
        <v>1065.57</v>
      </c>
      <c r="J9" s="74">
        <f>SUM(K9:L9)</f>
        <v>0</v>
      </c>
      <c r="K9" s="74">
        <v>0</v>
      </c>
      <c r="L9" s="57">
        <v>0</v>
      </c>
      <c r="M9" s="74">
        <f>SUM(N9:O9)</f>
        <v>0</v>
      </c>
      <c r="N9" s="74">
        <v>0</v>
      </c>
      <c r="O9" s="57">
        <v>0</v>
      </c>
      <c r="P9" s="58">
        <f>SUM(Q9,T9,W9)</f>
        <v>0</v>
      </c>
      <c r="Q9" s="74">
        <f>SUM(R9:S9)</f>
        <v>0</v>
      </c>
      <c r="R9" s="74">
        <v>0</v>
      </c>
      <c r="S9" s="57">
        <v>0</v>
      </c>
      <c r="T9" s="74">
        <f>SUM(U9:V9)</f>
        <v>0</v>
      </c>
      <c r="U9" s="74">
        <v>0</v>
      </c>
      <c r="V9" s="74">
        <v>0</v>
      </c>
      <c r="W9" s="74">
        <f>SUM(X9:Y9)</f>
        <v>0</v>
      </c>
      <c r="X9" s="74">
        <v>0</v>
      </c>
      <c r="Y9" s="57">
        <v>0</v>
      </c>
      <c r="Z9" s="58">
        <f>SUM(AA9,AD9,AG9,AJ9,AM9)</f>
        <v>65</v>
      </c>
      <c r="AA9" s="74">
        <f>SUM(AB9:AC9)</f>
        <v>65</v>
      </c>
      <c r="AB9" s="74">
        <v>0</v>
      </c>
      <c r="AC9" s="57">
        <v>65</v>
      </c>
      <c r="AD9" s="74">
        <f>SUM(AE9:AF9)</f>
        <v>0</v>
      </c>
      <c r="AE9" s="74">
        <v>0</v>
      </c>
      <c r="AF9" s="57">
        <v>0</v>
      </c>
      <c r="AG9" s="74">
        <f>SUM(AH9:AI9)</f>
        <v>0</v>
      </c>
      <c r="AH9" s="74">
        <v>0</v>
      </c>
      <c r="AI9" s="57">
        <v>0</v>
      </c>
      <c r="AJ9" s="74">
        <f>SUM(AK9:AL9)</f>
        <v>0</v>
      </c>
      <c r="AK9" s="74">
        <v>0</v>
      </c>
      <c r="AL9" s="57">
        <v>0</v>
      </c>
      <c r="AM9" s="74">
        <f>SUM(AN9:AO9)</f>
        <v>0</v>
      </c>
      <c r="AN9" s="74">
        <v>0</v>
      </c>
      <c r="AO9" s="57">
        <v>0</v>
      </c>
    </row>
    <row r="10" ht="20.1" customHeight="1" spans="1:41">
      <c r="A10" s="56" t="s">
        <v>38</v>
      </c>
      <c r="B10" s="56" t="s">
        <v>38</v>
      </c>
      <c r="C10" s="56" t="s">
        <v>38</v>
      </c>
      <c r="D10" s="56" t="s">
        <v>83</v>
      </c>
      <c r="E10" s="74">
        <f t="shared" si="0"/>
        <v>1992.7</v>
      </c>
      <c r="F10" s="74">
        <f t="shared" si="1"/>
        <v>1927.7</v>
      </c>
      <c r="G10" s="74">
        <f t="shared" si="2"/>
        <v>1927.7</v>
      </c>
      <c r="H10" s="74">
        <v>862.13</v>
      </c>
      <c r="I10" s="57">
        <v>1065.57</v>
      </c>
      <c r="J10" s="74">
        <f t="shared" si="3"/>
        <v>0</v>
      </c>
      <c r="K10" s="74">
        <v>0</v>
      </c>
      <c r="L10" s="57">
        <v>0</v>
      </c>
      <c r="M10" s="74">
        <f t="shared" si="4"/>
        <v>0</v>
      </c>
      <c r="N10" s="74">
        <v>0</v>
      </c>
      <c r="O10" s="57">
        <v>0</v>
      </c>
      <c r="P10" s="58">
        <f t="shared" si="5"/>
        <v>0</v>
      </c>
      <c r="Q10" s="74">
        <f t="shared" si="6"/>
        <v>0</v>
      </c>
      <c r="R10" s="74">
        <v>0</v>
      </c>
      <c r="S10" s="57">
        <v>0</v>
      </c>
      <c r="T10" s="74">
        <f t="shared" si="7"/>
        <v>0</v>
      </c>
      <c r="U10" s="74">
        <v>0</v>
      </c>
      <c r="V10" s="74">
        <v>0</v>
      </c>
      <c r="W10" s="74">
        <f t="shared" si="8"/>
        <v>0</v>
      </c>
      <c r="X10" s="74">
        <v>0</v>
      </c>
      <c r="Y10" s="57">
        <v>0</v>
      </c>
      <c r="Z10" s="58">
        <f t="shared" si="9"/>
        <v>65</v>
      </c>
      <c r="AA10" s="74">
        <f t="shared" si="10"/>
        <v>65</v>
      </c>
      <c r="AB10" s="74">
        <v>0</v>
      </c>
      <c r="AC10" s="57">
        <v>65</v>
      </c>
      <c r="AD10" s="74">
        <f t="shared" si="11"/>
        <v>0</v>
      </c>
      <c r="AE10" s="74">
        <v>0</v>
      </c>
      <c r="AF10" s="57">
        <v>0</v>
      </c>
      <c r="AG10" s="74">
        <f t="shared" si="12"/>
        <v>0</v>
      </c>
      <c r="AH10" s="74">
        <v>0</v>
      </c>
      <c r="AI10" s="57">
        <v>0</v>
      </c>
      <c r="AJ10" s="74">
        <f t="shared" si="13"/>
        <v>0</v>
      </c>
      <c r="AK10" s="74">
        <v>0</v>
      </c>
      <c r="AL10" s="57">
        <v>0</v>
      </c>
      <c r="AM10" s="74">
        <f t="shared" si="14"/>
        <v>0</v>
      </c>
      <c r="AN10" s="74">
        <v>0</v>
      </c>
      <c r="AO10" s="57">
        <v>0</v>
      </c>
    </row>
    <row r="11" ht="20.1" customHeight="1" spans="1:41">
      <c r="A11" s="56" t="s">
        <v>38</v>
      </c>
      <c r="B11" s="56" t="s">
        <v>38</v>
      </c>
      <c r="C11" s="56" t="s">
        <v>38</v>
      </c>
      <c r="D11" s="56" t="s">
        <v>168</v>
      </c>
      <c r="E11" s="74">
        <f t="shared" si="0"/>
        <v>593.88</v>
      </c>
      <c r="F11" s="74">
        <f t="shared" si="1"/>
        <v>593.88</v>
      </c>
      <c r="G11" s="74">
        <f t="shared" si="2"/>
        <v>593.88</v>
      </c>
      <c r="H11" s="74">
        <v>593.88</v>
      </c>
      <c r="I11" s="57">
        <v>0</v>
      </c>
      <c r="J11" s="74">
        <f t="shared" si="3"/>
        <v>0</v>
      </c>
      <c r="K11" s="74">
        <v>0</v>
      </c>
      <c r="L11" s="57">
        <v>0</v>
      </c>
      <c r="M11" s="74">
        <f t="shared" si="4"/>
        <v>0</v>
      </c>
      <c r="N11" s="74">
        <v>0</v>
      </c>
      <c r="O11" s="57">
        <v>0</v>
      </c>
      <c r="P11" s="58">
        <f t="shared" si="5"/>
        <v>0</v>
      </c>
      <c r="Q11" s="74">
        <f t="shared" si="6"/>
        <v>0</v>
      </c>
      <c r="R11" s="74">
        <v>0</v>
      </c>
      <c r="S11" s="57">
        <v>0</v>
      </c>
      <c r="T11" s="74">
        <f t="shared" si="7"/>
        <v>0</v>
      </c>
      <c r="U11" s="74">
        <v>0</v>
      </c>
      <c r="V11" s="74">
        <v>0</v>
      </c>
      <c r="W11" s="74">
        <f t="shared" si="8"/>
        <v>0</v>
      </c>
      <c r="X11" s="74">
        <v>0</v>
      </c>
      <c r="Y11" s="57">
        <v>0</v>
      </c>
      <c r="Z11" s="58">
        <f t="shared" si="9"/>
        <v>0</v>
      </c>
      <c r="AA11" s="74">
        <f t="shared" si="10"/>
        <v>0</v>
      </c>
      <c r="AB11" s="74">
        <v>0</v>
      </c>
      <c r="AC11" s="57">
        <v>0</v>
      </c>
      <c r="AD11" s="74">
        <f t="shared" si="11"/>
        <v>0</v>
      </c>
      <c r="AE11" s="74">
        <v>0</v>
      </c>
      <c r="AF11" s="57">
        <v>0</v>
      </c>
      <c r="AG11" s="74">
        <f t="shared" si="12"/>
        <v>0</v>
      </c>
      <c r="AH11" s="74">
        <v>0</v>
      </c>
      <c r="AI11" s="57">
        <v>0</v>
      </c>
      <c r="AJ11" s="74">
        <f t="shared" si="13"/>
        <v>0</v>
      </c>
      <c r="AK11" s="74">
        <v>0</v>
      </c>
      <c r="AL11" s="57">
        <v>0</v>
      </c>
      <c r="AM11" s="74">
        <f t="shared" si="14"/>
        <v>0</v>
      </c>
      <c r="AN11" s="74">
        <v>0</v>
      </c>
      <c r="AO11" s="57">
        <v>0</v>
      </c>
    </row>
    <row r="12" ht="20.1" customHeight="1" spans="1:41">
      <c r="A12" s="56" t="s">
        <v>169</v>
      </c>
      <c r="B12" s="56" t="s">
        <v>94</v>
      </c>
      <c r="C12" s="56" t="s">
        <v>87</v>
      </c>
      <c r="D12" s="56" t="s">
        <v>170</v>
      </c>
      <c r="E12" s="74">
        <f t="shared" si="0"/>
        <v>404.06</v>
      </c>
      <c r="F12" s="74">
        <f t="shared" si="1"/>
        <v>404.06</v>
      </c>
      <c r="G12" s="74">
        <f t="shared" si="2"/>
        <v>404.06</v>
      </c>
      <c r="H12" s="74">
        <v>404.06</v>
      </c>
      <c r="I12" s="57">
        <v>0</v>
      </c>
      <c r="J12" s="74">
        <f t="shared" si="3"/>
        <v>0</v>
      </c>
      <c r="K12" s="74">
        <v>0</v>
      </c>
      <c r="L12" s="57">
        <v>0</v>
      </c>
      <c r="M12" s="74">
        <f t="shared" si="4"/>
        <v>0</v>
      </c>
      <c r="N12" s="74">
        <v>0</v>
      </c>
      <c r="O12" s="57">
        <v>0</v>
      </c>
      <c r="P12" s="58">
        <f t="shared" si="5"/>
        <v>0</v>
      </c>
      <c r="Q12" s="74">
        <f t="shared" si="6"/>
        <v>0</v>
      </c>
      <c r="R12" s="74">
        <v>0</v>
      </c>
      <c r="S12" s="57">
        <v>0</v>
      </c>
      <c r="T12" s="74">
        <f t="shared" si="7"/>
        <v>0</v>
      </c>
      <c r="U12" s="74">
        <v>0</v>
      </c>
      <c r="V12" s="74">
        <v>0</v>
      </c>
      <c r="W12" s="74">
        <f t="shared" si="8"/>
        <v>0</v>
      </c>
      <c r="X12" s="74">
        <v>0</v>
      </c>
      <c r="Y12" s="57">
        <v>0</v>
      </c>
      <c r="Z12" s="58">
        <f t="shared" si="9"/>
        <v>0</v>
      </c>
      <c r="AA12" s="74">
        <f t="shared" si="10"/>
        <v>0</v>
      </c>
      <c r="AB12" s="74">
        <v>0</v>
      </c>
      <c r="AC12" s="57">
        <v>0</v>
      </c>
      <c r="AD12" s="74">
        <f t="shared" si="11"/>
        <v>0</v>
      </c>
      <c r="AE12" s="74">
        <v>0</v>
      </c>
      <c r="AF12" s="57">
        <v>0</v>
      </c>
      <c r="AG12" s="74">
        <f t="shared" si="12"/>
        <v>0</v>
      </c>
      <c r="AH12" s="74">
        <v>0</v>
      </c>
      <c r="AI12" s="57">
        <v>0</v>
      </c>
      <c r="AJ12" s="74">
        <f t="shared" si="13"/>
        <v>0</v>
      </c>
      <c r="AK12" s="74">
        <v>0</v>
      </c>
      <c r="AL12" s="57">
        <v>0</v>
      </c>
      <c r="AM12" s="74">
        <f t="shared" si="14"/>
        <v>0</v>
      </c>
      <c r="AN12" s="74">
        <v>0</v>
      </c>
      <c r="AO12" s="57">
        <v>0</v>
      </c>
    </row>
    <row r="13" ht="20.1" customHeight="1" spans="1:41">
      <c r="A13" s="56" t="s">
        <v>169</v>
      </c>
      <c r="B13" s="56" t="s">
        <v>105</v>
      </c>
      <c r="C13" s="56" t="s">
        <v>87</v>
      </c>
      <c r="D13" s="56" t="s">
        <v>171</v>
      </c>
      <c r="E13" s="74">
        <f t="shared" si="0"/>
        <v>125.51</v>
      </c>
      <c r="F13" s="74">
        <f t="shared" si="1"/>
        <v>125.51</v>
      </c>
      <c r="G13" s="74">
        <f t="shared" si="2"/>
        <v>125.51</v>
      </c>
      <c r="H13" s="74">
        <v>125.51</v>
      </c>
      <c r="I13" s="57">
        <v>0</v>
      </c>
      <c r="J13" s="74"/>
      <c r="K13" s="74">
        <v>0</v>
      </c>
      <c r="L13" s="57">
        <v>0</v>
      </c>
      <c r="M13" s="74">
        <f t="shared" si="4"/>
        <v>0</v>
      </c>
      <c r="N13" s="74">
        <v>0</v>
      </c>
      <c r="O13" s="57">
        <v>0</v>
      </c>
      <c r="P13" s="58">
        <f t="shared" si="5"/>
        <v>0</v>
      </c>
      <c r="Q13" s="74">
        <f t="shared" si="6"/>
        <v>0</v>
      </c>
      <c r="R13" s="74">
        <v>0</v>
      </c>
      <c r="S13" s="57">
        <v>0</v>
      </c>
      <c r="T13" s="74">
        <f t="shared" si="7"/>
        <v>0</v>
      </c>
      <c r="U13" s="74">
        <v>0</v>
      </c>
      <c r="V13" s="74">
        <v>0</v>
      </c>
      <c r="W13" s="74">
        <f t="shared" si="8"/>
        <v>0</v>
      </c>
      <c r="X13" s="74">
        <v>0</v>
      </c>
      <c r="Y13" s="57">
        <v>0</v>
      </c>
      <c r="Z13" s="58">
        <f t="shared" si="9"/>
        <v>0</v>
      </c>
      <c r="AA13" s="74">
        <f t="shared" si="10"/>
        <v>0</v>
      </c>
      <c r="AB13" s="74">
        <v>0</v>
      </c>
      <c r="AC13" s="57">
        <v>0</v>
      </c>
      <c r="AD13" s="74">
        <f t="shared" si="11"/>
        <v>0</v>
      </c>
      <c r="AE13" s="74">
        <v>0</v>
      </c>
      <c r="AF13" s="57">
        <v>0</v>
      </c>
      <c r="AG13" s="74">
        <f t="shared" si="12"/>
        <v>0</v>
      </c>
      <c r="AH13" s="74">
        <v>0</v>
      </c>
      <c r="AI13" s="57">
        <v>0</v>
      </c>
      <c r="AJ13" s="74">
        <f t="shared" si="13"/>
        <v>0</v>
      </c>
      <c r="AK13" s="74">
        <v>0</v>
      </c>
      <c r="AL13" s="57">
        <v>0</v>
      </c>
      <c r="AM13" s="74">
        <f t="shared" si="14"/>
        <v>0</v>
      </c>
      <c r="AN13" s="74">
        <v>0</v>
      </c>
      <c r="AO13" s="57">
        <v>0</v>
      </c>
    </row>
    <row r="14" ht="20.1" customHeight="1" spans="1:41">
      <c r="A14" s="56" t="s">
        <v>169</v>
      </c>
      <c r="B14" s="56" t="s">
        <v>86</v>
      </c>
      <c r="C14" s="56" t="s">
        <v>87</v>
      </c>
      <c r="D14" s="56" t="s">
        <v>172</v>
      </c>
      <c r="E14" s="74">
        <f t="shared" si="0"/>
        <v>59.32</v>
      </c>
      <c r="F14" s="74">
        <f t="shared" si="1"/>
        <v>59.32</v>
      </c>
      <c r="G14" s="74">
        <f t="shared" si="2"/>
        <v>59.32</v>
      </c>
      <c r="H14" s="74">
        <v>59.32</v>
      </c>
      <c r="I14" s="57">
        <v>0</v>
      </c>
      <c r="J14" s="74">
        <f t="shared" si="3"/>
        <v>0</v>
      </c>
      <c r="K14" s="74">
        <v>0</v>
      </c>
      <c r="L14" s="57">
        <v>0</v>
      </c>
      <c r="M14" s="74">
        <f t="shared" si="4"/>
        <v>0</v>
      </c>
      <c r="N14" s="74">
        <v>0</v>
      </c>
      <c r="O14" s="57">
        <v>0</v>
      </c>
      <c r="P14" s="58">
        <f t="shared" si="5"/>
        <v>0</v>
      </c>
      <c r="Q14" s="74">
        <f t="shared" si="6"/>
        <v>0</v>
      </c>
      <c r="R14" s="74">
        <v>0</v>
      </c>
      <c r="S14" s="57">
        <v>0</v>
      </c>
      <c r="T14" s="74">
        <f t="shared" si="7"/>
        <v>0</v>
      </c>
      <c r="U14" s="74">
        <v>0</v>
      </c>
      <c r="V14" s="74">
        <v>0</v>
      </c>
      <c r="W14" s="74">
        <f t="shared" si="8"/>
        <v>0</v>
      </c>
      <c r="X14" s="74">
        <v>0</v>
      </c>
      <c r="Y14" s="57">
        <v>0</v>
      </c>
      <c r="Z14" s="58">
        <f t="shared" si="9"/>
        <v>0</v>
      </c>
      <c r="AA14" s="74">
        <f t="shared" si="10"/>
        <v>0</v>
      </c>
      <c r="AB14" s="74">
        <v>0</v>
      </c>
      <c r="AC14" s="57">
        <v>0</v>
      </c>
      <c r="AD14" s="74">
        <f t="shared" si="11"/>
        <v>0</v>
      </c>
      <c r="AE14" s="74">
        <v>0</v>
      </c>
      <c r="AF14" s="57">
        <v>0</v>
      </c>
      <c r="AG14" s="74">
        <f t="shared" si="12"/>
        <v>0</v>
      </c>
      <c r="AH14" s="74">
        <v>0</v>
      </c>
      <c r="AI14" s="57">
        <v>0</v>
      </c>
      <c r="AJ14" s="74">
        <f t="shared" si="13"/>
        <v>0</v>
      </c>
      <c r="AK14" s="74">
        <v>0</v>
      </c>
      <c r="AL14" s="57">
        <v>0</v>
      </c>
      <c r="AM14" s="74">
        <f t="shared" si="14"/>
        <v>0</v>
      </c>
      <c r="AN14" s="74">
        <v>0</v>
      </c>
      <c r="AO14" s="57">
        <v>0</v>
      </c>
    </row>
    <row r="15" ht="20.1" customHeight="1" spans="1:41">
      <c r="A15" s="56" t="s">
        <v>169</v>
      </c>
      <c r="B15" s="56" t="s">
        <v>102</v>
      </c>
      <c r="C15" s="56" t="s">
        <v>87</v>
      </c>
      <c r="D15" s="56" t="s">
        <v>173</v>
      </c>
      <c r="E15" s="74">
        <f t="shared" si="0"/>
        <v>4.99</v>
      </c>
      <c r="F15" s="74">
        <f t="shared" si="1"/>
        <v>4.99</v>
      </c>
      <c r="G15" s="74">
        <f t="shared" si="2"/>
        <v>4.99</v>
      </c>
      <c r="H15" s="74">
        <v>4.99</v>
      </c>
      <c r="I15" s="57">
        <v>0</v>
      </c>
      <c r="J15" s="74">
        <f t="shared" si="3"/>
        <v>0</v>
      </c>
      <c r="K15" s="74">
        <v>0</v>
      </c>
      <c r="L15" s="57">
        <v>0</v>
      </c>
      <c r="M15" s="74">
        <f t="shared" si="4"/>
        <v>0</v>
      </c>
      <c r="N15" s="74">
        <v>0</v>
      </c>
      <c r="O15" s="57">
        <v>0</v>
      </c>
      <c r="P15" s="58">
        <f t="shared" si="5"/>
        <v>0</v>
      </c>
      <c r="Q15" s="74">
        <f t="shared" si="6"/>
        <v>0</v>
      </c>
      <c r="R15" s="74">
        <v>0</v>
      </c>
      <c r="S15" s="57">
        <v>0</v>
      </c>
      <c r="T15" s="74">
        <f t="shared" si="7"/>
        <v>0</v>
      </c>
      <c r="U15" s="74">
        <v>0</v>
      </c>
      <c r="V15" s="74">
        <v>0</v>
      </c>
      <c r="W15" s="74">
        <f t="shared" si="8"/>
        <v>0</v>
      </c>
      <c r="X15" s="74">
        <v>0</v>
      </c>
      <c r="Y15" s="57">
        <v>0</v>
      </c>
      <c r="Z15" s="58">
        <f t="shared" si="9"/>
        <v>0</v>
      </c>
      <c r="AA15" s="74">
        <f t="shared" si="10"/>
        <v>0</v>
      </c>
      <c r="AB15" s="74">
        <v>0</v>
      </c>
      <c r="AC15" s="57">
        <v>0</v>
      </c>
      <c r="AD15" s="74">
        <f t="shared" si="11"/>
        <v>0</v>
      </c>
      <c r="AE15" s="74">
        <v>0</v>
      </c>
      <c r="AF15" s="57">
        <v>0</v>
      </c>
      <c r="AG15" s="74">
        <f t="shared" si="12"/>
        <v>0</v>
      </c>
      <c r="AH15" s="74">
        <v>0</v>
      </c>
      <c r="AI15" s="57">
        <v>0</v>
      </c>
      <c r="AJ15" s="74">
        <f t="shared" si="13"/>
        <v>0</v>
      </c>
      <c r="AK15" s="74">
        <v>0</v>
      </c>
      <c r="AL15" s="57">
        <v>0</v>
      </c>
      <c r="AM15" s="74">
        <f t="shared" si="14"/>
        <v>0</v>
      </c>
      <c r="AN15" s="74">
        <v>0</v>
      </c>
      <c r="AO15" s="57">
        <v>0</v>
      </c>
    </row>
    <row r="16" ht="20.1" customHeight="1" spans="1:41">
      <c r="A16" s="56" t="s">
        <v>38</v>
      </c>
      <c r="B16" s="56" t="s">
        <v>38</v>
      </c>
      <c r="C16" s="56" t="s">
        <v>38</v>
      </c>
      <c r="D16" s="56" t="s">
        <v>174</v>
      </c>
      <c r="E16" s="74">
        <f t="shared" si="0"/>
        <v>683.72</v>
      </c>
      <c r="F16" s="74">
        <f t="shared" si="1"/>
        <v>618.72</v>
      </c>
      <c r="G16" s="74">
        <f t="shared" si="2"/>
        <v>618.72</v>
      </c>
      <c r="H16" s="74">
        <v>268.15</v>
      </c>
      <c r="I16" s="57">
        <v>350.57</v>
      </c>
      <c r="J16" s="74">
        <f t="shared" si="3"/>
        <v>0</v>
      </c>
      <c r="K16" s="74">
        <v>0</v>
      </c>
      <c r="L16" s="57">
        <v>0</v>
      </c>
      <c r="M16" s="74">
        <f t="shared" si="4"/>
        <v>0</v>
      </c>
      <c r="N16" s="74">
        <v>0</v>
      </c>
      <c r="O16" s="57">
        <v>0</v>
      </c>
      <c r="P16" s="58">
        <f t="shared" si="5"/>
        <v>0</v>
      </c>
      <c r="Q16" s="74">
        <f t="shared" si="6"/>
        <v>0</v>
      </c>
      <c r="R16" s="74">
        <v>0</v>
      </c>
      <c r="S16" s="57">
        <v>0</v>
      </c>
      <c r="T16" s="74">
        <f t="shared" si="7"/>
        <v>0</v>
      </c>
      <c r="U16" s="74">
        <v>0</v>
      </c>
      <c r="V16" s="74">
        <v>0</v>
      </c>
      <c r="W16" s="74">
        <f t="shared" si="8"/>
        <v>0</v>
      </c>
      <c r="X16" s="74">
        <v>0</v>
      </c>
      <c r="Y16" s="57">
        <v>0</v>
      </c>
      <c r="Z16" s="58">
        <f t="shared" si="9"/>
        <v>65</v>
      </c>
      <c r="AA16" s="74">
        <f t="shared" si="10"/>
        <v>65</v>
      </c>
      <c r="AB16" s="74">
        <v>0</v>
      </c>
      <c r="AC16" s="57">
        <v>65</v>
      </c>
      <c r="AD16" s="74">
        <f t="shared" si="11"/>
        <v>0</v>
      </c>
      <c r="AE16" s="74">
        <v>0</v>
      </c>
      <c r="AF16" s="57">
        <v>0</v>
      </c>
      <c r="AG16" s="74">
        <f t="shared" si="12"/>
        <v>0</v>
      </c>
      <c r="AH16" s="74">
        <v>0</v>
      </c>
      <c r="AI16" s="57">
        <v>0</v>
      </c>
      <c r="AJ16" s="74">
        <f t="shared" si="13"/>
        <v>0</v>
      </c>
      <c r="AK16" s="74">
        <v>0</v>
      </c>
      <c r="AL16" s="57">
        <v>0</v>
      </c>
      <c r="AM16" s="74">
        <f t="shared" si="14"/>
        <v>0</v>
      </c>
      <c r="AN16" s="74">
        <v>0</v>
      </c>
      <c r="AO16" s="57">
        <v>0</v>
      </c>
    </row>
    <row r="17" ht="20.1" customHeight="1" spans="1:41">
      <c r="A17" s="56" t="s">
        <v>175</v>
      </c>
      <c r="B17" s="56" t="s">
        <v>94</v>
      </c>
      <c r="C17" s="56" t="s">
        <v>87</v>
      </c>
      <c r="D17" s="56" t="s">
        <v>176</v>
      </c>
      <c r="E17" s="74">
        <f t="shared" si="0"/>
        <v>215.33</v>
      </c>
      <c r="F17" s="74">
        <f t="shared" si="1"/>
        <v>215.33</v>
      </c>
      <c r="G17" s="74">
        <f t="shared" si="2"/>
        <v>215.33</v>
      </c>
      <c r="H17" s="74">
        <v>162.7</v>
      </c>
      <c r="I17" s="57">
        <v>52.63</v>
      </c>
      <c r="J17" s="74">
        <f t="shared" si="3"/>
        <v>0</v>
      </c>
      <c r="K17" s="74">
        <v>0</v>
      </c>
      <c r="L17" s="57">
        <v>0</v>
      </c>
      <c r="M17" s="74">
        <f t="shared" si="4"/>
        <v>0</v>
      </c>
      <c r="N17" s="74">
        <v>0</v>
      </c>
      <c r="O17" s="57">
        <v>0</v>
      </c>
      <c r="P17" s="58">
        <f t="shared" si="5"/>
        <v>0</v>
      </c>
      <c r="Q17" s="74">
        <f t="shared" si="6"/>
        <v>0</v>
      </c>
      <c r="R17" s="74">
        <v>0</v>
      </c>
      <c r="S17" s="57">
        <v>0</v>
      </c>
      <c r="T17" s="74">
        <f t="shared" si="7"/>
        <v>0</v>
      </c>
      <c r="U17" s="74">
        <v>0</v>
      </c>
      <c r="V17" s="74">
        <v>0</v>
      </c>
      <c r="W17" s="74">
        <f t="shared" si="8"/>
        <v>0</v>
      </c>
      <c r="X17" s="74">
        <v>0</v>
      </c>
      <c r="Y17" s="57">
        <v>0</v>
      </c>
      <c r="Z17" s="58">
        <f t="shared" si="9"/>
        <v>0</v>
      </c>
      <c r="AA17" s="74">
        <f t="shared" si="10"/>
        <v>0</v>
      </c>
      <c r="AB17" s="74">
        <v>0</v>
      </c>
      <c r="AC17" s="57">
        <v>0</v>
      </c>
      <c r="AD17" s="74">
        <f t="shared" si="11"/>
        <v>0</v>
      </c>
      <c r="AE17" s="74">
        <v>0</v>
      </c>
      <c r="AF17" s="57">
        <v>0</v>
      </c>
      <c r="AG17" s="74">
        <f t="shared" si="12"/>
        <v>0</v>
      </c>
      <c r="AH17" s="74">
        <v>0</v>
      </c>
      <c r="AI17" s="57">
        <v>0</v>
      </c>
      <c r="AJ17" s="74">
        <f t="shared" si="13"/>
        <v>0</v>
      </c>
      <c r="AK17" s="74">
        <v>0</v>
      </c>
      <c r="AL17" s="57">
        <v>0</v>
      </c>
      <c r="AM17" s="74">
        <f t="shared" si="14"/>
        <v>0</v>
      </c>
      <c r="AN17" s="74">
        <v>0</v>
      </c>
      <c r="AO17" s="57">
        <v>0</v>
      </c>
    </row>
    <row r="18" ht="20.1" customHeight="1" spans="1:41">
      <c r="A18" s="56" t="s">
        <v>175</v>
      </c>
      <c r="B18" s="56" t="s">
        <v>105</v>
      </c>
      <c r="C18" s="56" t="s">
        <v>87</v>
      </c>
      <c r="D18" s="56" t="s">
        <v>177</v>
      </c>
      <c r="E18" s="74">
        <f t="shared" si="0"/>
        <v>4.5</v>
      </c>
      <c r="F18" s="74">
        <f t="shared" si="1"/>
        <v>4.5</v>
      </c>
      <c r="G18" s="74">
        <f t="shared" si="2"/>
        <v>4.5</v>
      </c>
      <c r="H18" s="74">
        <v>4.5</v>
      </c>
      <c r="I18" s="57">
        <v>0</v>
      </c>
      <c r="J18" s="74">
        <f t="shared" si="3"/>
        <v>0</v>
      </c>
      <c r="K18" s="74">
        <v>0</v>
      </c>
      <c r="L18" s="57">
        <v>0</v>
      </c>
      <c r="M18" s="74">
        <f t="shared" si="4"/>
        <v>0</v>
      </c>
      <c r="N18" s="74">
        <v>0</v>
      </c>
      <c r="O18" s="57">
        <v>0</v>
      </c>
      <c r="P18" s="58">
        <f t="shared" si="5"/>
        <v>0</v>
      </c>
      <c r="Q18" s="74">
        <f t="shared" si="6"/>
        <v>0</v>
      </c>
      <c r="R18" s="74">
        <v>0</v>
      </c>
      <c r="S18" s="57">
        <v>0</v>
      </c>
      <c r="T18" s="74">
        <f t="shared" si="7"/>
        <v>0</v>
      </c>
      <c r="U18" s="74">
        <v>0</v>
      </c>
      <c r="V18" s="74">
        <v>0</v>
      </c>
      <c r="W18" s="74">
        <f t="shared" si="8"/>
        <v>0</v>
      </c>
      <c r="X18" s="74">
        <v>0</v>
      </c>
      <c r="Y18" s="57">
        <v>0</v>
      </c>
      <c r="Z18" s="58">
        <f t="shared" si="9"/>
        <v>0</v>
      </c>
      <c r="AA18" s="74">
        <f t="shared" si="10"/>
        <v>0</v>
      </c>
      <c r="AB18" s="74">
        <v>0</v>
      </c>
      <c r="AC18" s="57">
        <v>0</v>
      </c>
      <c r="AD18" s="74">
        <f t="shared" si="11"/>
        <v>0</v>
      </c>
      <c r="AE18" s="74">
        <v>0</v>
      </c>
      <c r="AF18" s="57">
        <v>0</v>
      </c>
      <c r="AG18" s="74">
        <f t="shared" si="12"/>
        <v>0</v>
      </c>
      <c r="AH18" s="74">
        <v>0</v>
      </c>
      <c r="AI18" s="57">
        <v>0</v>
      </c>
      <c r="AJ18" s="74">
        <f t="shared" si="13"/>
        <v>0</v>
      </c>
      <c r="AK18" s="74">
        <v>0</v>
      </c>
      <c r="AL18" s="57">
        <v>0</v>
      </c>
      <c r="AM18" s="74">
        <f t="shared" si="14"/>
        <v>0</v>
      </c>
      <c r="AN18" s="74">
        <v>0</v>
      </c>
      <c r="AO18" s="57">
        <v>0</v>
      </c>
    </row>
    <row r="19" ht="20.1" customHeight="1" spans="1:41">
      <c r="A19" s="56" t="s">
        <v>175</v>
      </c>
      <c r="B19" s="56" t="s">
        <v>86</v>
      </c>
      <c r="C19" s="56" t="s">
        <v>87</v>
      </c>
      <c r="D19" s="56" t="s">
        <v>178</v>
      </c>
      <c r="E19" s="74">
        <f t="shared" si="0"/>
        <v>62</v>
      </c>
      <c r="F19" s="74">
        <f t="shared" si="1"/>
        <v>62</v>
      </c>
      <c r="G19" s="74">
        <f t="shared" si="2"/>
        <v>62</v>
      </c>
      <c r="H19" s="74">
        <v>62</v>
      </c>
      <c r="I19" s="57">
        <v>0</v>
      </c>
      <c r="J19" s="74">
        <f t="shared" si="3"/>
        <v>0</v>
      </c>
      <c r="K19" s="74">
        <v>0</v>
      </c>
      <c r="L19" s="57">
        <v>0</v>
      </c>
      <c r="M19" s="74">
        <f t="shared" si="4"/>
        <v>0</v>
      </c>
      <c r="N19" s="74">
        <v>0</v>
      </c>
      <c r="O19" s="57">
        <v>0</v>
      </c>
      <c r="P19" s="58">
        <f t="shared" si="5"/>
        <v>0</v>
      </c>
      <c r="Q19" s="74">
        <f t="shared" si="6"/>
        <v>0</v>
      </c>
      <c r="R19" s="74">
        <v>0</v>
      </c>
      <c r="S19" s="57">
        <v>0</v>
      </c>
      <c r="T19" s="74">
        <f t="shared" si="7"/>
        <v>0</v>
      </c>
      <c r="U19" s="74">
        <v>0</v>
      </c>
      <c r="V19" s="74">
        <v>0</v>
      </c>
      <c r="W19" s="74">
        <f t="shared" si="8"/>
        <v>0</v>
      </c>
      <c r="X19" s="74">
        <v>0</v>
      </c>
      <c r="Y19" s="57">
        <v>0</v>
      </c>
      <c r="Z19" s="58">
        <f t="shared" si="9"/>
        <v>0</v>
      </c>
      <c r="AA19" s="74">
        <f t="shared" si="10"/>
        <v>0</v>
      </c>
      <c r="AB19" s="74">
        <v>0</v>
      </c>
      <c r="AC19" s="57">
        <v>0</v>
      </c>
      <c r="AD19" s="74">
        <f t="shared" si="11"/>
        <v>0</v>
      </c>
      <c r="AE19" s="74">
        <v>0</v>
      </c>
      <c r="AF19" s="57">
        <v>0</v>
      </c>
      <c r="AG19" s="74">
        <f t="shared" si="12"/>
        <v>0</v>
      </c>
      <c r="AH19" s="74">
        <v>0</v>
      </c>
      <c r="AI19" s="57">
        <v>0</v>
      </c>
      <c r="AJ19" s="74">
        <f t="shared" si="13"/>
        <v>0</v>
      </c>
      <c r="AK19" s="74">
        <v>0</v>
      </c>
      <c r="AL19" s="57">
        <v>0</v>
      </c>
      <c r="AM19" s="74">
        <f t="shared" si="14"/>
        <v>0</v>
      </c>
      <c r="AN19" s="74">
        <v>0</v>
      </c>
      <c r="AO19" s="57">
        <v>0</v>
      </c>
    </row>
    <row r="20" ht="20.1" customHeight="1" spans="1:41">
      <c r="A20" s="56" t="s">
        <v>175</v>
      </c>
      <c r="B20" s="56" t="s">
        <v>90</v>
      </c>
      <c r="C20" s="56" t="s">
        <v>87</v>
      </c>
      <c r="D20" s="56" t="s">
        <v>179</v>
      </c>
      <c r="E20" s="74">
        <f t="shared" si="0"/>
        <v>189.11</v>
      </c>
      <c r="F20" s="74">
        <f t="shared" si="1"/>
        <v>189.11</v>
      </c>
      <c r="G20" s="74">
        <f t="shared" si="2"/>
        <v>189.11</v>
      </c>
      <c r="H20" s="74">
        <v>1</v>
      </c>
      <c r="I20" s="57">
        <v>188.11</v>
      </c>
      <c r="J20" s="74">
        <f t="shared" si="3"/>
        <v>0</v>
      </c>
      <c r="K20" s="74">
        <v>0</v>
      </c>
      <c r="L20" s="57">
        <v>0</v>
      </c>
      <c r="M20" s="74">
        <f t="shared" si="4"/>
        <v>0</v>
      </c>
      <c r="N20" s="74">
        <v>0</v>
      </c>
      <c r="O20" s="57">
        <v>0</v>
      </c>
      <c r="P20" s="58">
        <f t="shared" si="5"/>
        <v>0</v>
      </c>
      <c r="Q20" s="74">
        <f t="shared" si="6"/>
        <v>0</v>
      </c>
      <c r="R20" s="74">
        <v>0</v>
      </c>
      <c r="S20" s="57">
        <v>0</v>
      </c>
      <c r="T20" s="74">
        <f t="shared" si="7"/>
        <v>0</v>
      </c>
      <c r="U20" s="74">
        <v>0</v>
      </c>
      <c r="V20" s="74">
        <v>0</v>
      </c>
      <c r="W20" s="74">
        <f t="shared" si="8"/>
        <v>0</v>
      </c>
      <c r="X20" s="74">
        <v>0</v>
      </c>
      <c r="Y20" s="57">
        <v>0</v>
      </c>
      <c r="Z20" s="58">
        <f t="shared" si="9"/>
        <v>0</v>
      </c>
      <c r="AA20" s="74">
        <f t="shared" si="10"/>
        <v>0</v>
      </c>
      <c r="AB20" s="74">
        <v>0</v>
      </c>
      <c r="AC20" s="57">
        <v>0</v>
      </c>
      <c r="AD20" s="74">
        <f t="shared" si="11"/>
        <v>0</v>
      </c>
      <c r="AE20" s="74">
        <v>0</v>
      </c>
      <c r="AF20" s="57">
        <v>0</v>
      </c>
      <c r="AG20" s="74">
        <f t="shared" si="12"/>
        <v>0</v>
      </c>
      <c r="AH20" s="74">
        <v>0</v>
      </c>
      <c r="AI20" s="57">
        <v>0</v>
      </c>
      <c r="AJ20" s="74">
        <f t="shared" si="13"/>
        <v>0</v>
      </c>
      <c r="AK20" s="74">
        <v>0</v>
      </c>
      <c r="AL20" s="57">
        <v>0</v>
      </c>
      <c r="AM20" s="74">
        <f t="shared" si="14"/>
        <v>0</v>
      </c>
      <c r="AN20" s="74">
        <v>0</v>
      </c>
      <c r="AO20" s="57">
        <v>0</v>
      </c>
    </row>
    <row r="21" ht="20.1" customHeight="1" spans="1:41">
      <c r="A21" s="56" t="s">
        <v>175</v>
      </c>
      <c r="B21" s="56" t="s">
        <v>100</v>
      </c>
      <c r="C21" s="56" t="s">
        <v>87</v>
      </c>
      <c r="D21" s="56" t="s">
        <v>180</v>
      </c>
      <c r="E21" s="74">
        <f t="shared" si="0"/>
        <v>3</v>
      </c>
      <c r="F21" s="74">
        <f t="shared" si="1"/>
        <v>3</v>
      </c>
      <c r="G21" s="74">
        <f t="shared" si="2"/>
        <v>3</v>
      </c>
      <c r="H21" s="74">
        <v>3</v>
      </c>
      <c r="I21" s="57">
        <v>0</v>
      </c>
      <c r="J21" s="74">
        <f t="shared" si="3"/>
        <v>0</v>
      </c>
      <c r="K21" s="74">
        <v>0</v>
      </c>
      <c r="L21" s="57">
        <v>0</v>
      </c>
      <c r="M21" s="74">
        <f t="shared" si="4"/>
        <v>0</v>
      </c>
      <c r="N21" s="74">
        <v>0</v>
      </c>
      <c r="O21" s="57">
        <v>0</v>
      </c>
      <c r="P21" s="58">
        <f t="shared" si="5"/>
        <v>0</v>
      </c>
      <c r="Q21" s="74">
        <f t="shared" si="6"/>
        <v>0</v>
      </c>
      <c r="R21" s="74">
        <v>0</v>
      </c>
      <c r="S21" s="57">
        <v>0</v>
      </c>
      <c r="T21" s="74">
        <f t="shared" si="7"/>
        <v>0</v>
      </c>
      <c r="U21" s="74">
        <v>0</v>
      </c>
      <c r="V21" s="74">
        <v>0</v>
      </c>
      <c r="W21" s="74">
        <f t="shared" si="8"/>
        <v>0</v>
      </c>
      <c r="X21" s="74">
        <v>0</v>
      </c>
      <c r="Y21" s="57">
        <v>0</v>
      </c>
      <c r="Z21" s="58">
        <f t="shared" si="9"/>
        <v>0</v>
      </c>
      <c r="AA21" s="74">
        <f t="shared" si="10"/>
        <v>0</v>
      </c>
      <c r="AB21" s="74">
        <v>0</v>
      </c>
      <c r="AC21" s="57">
        <v>0</v>
      </c>
      <c r="AD21" s="74">
        <f t="shared" si="11"/>
        <v>0</v>
      </c>
      <c r="AE21" s="74">
        <v>0</v>
      </c>
      <c r="AF21" s="57">
        <v>0</v>
      </c>
      <c r="AG21" s="74">
        <f t="shared" si="12"/>
        <v>0</v>
      </c>
      <c r="AH21" s="74">
        <v>0</v>
      </c>
      <c r="AI21" s="57">
        <v>0</v>
      </c>
      <c r="AJ21" s="74">
        <f t="shared" si="13"/>
        <v>0</v>
      </c>
      <c r="AK21" s="74">
        <v>0</v>
      </c>
      <c r="AL21" s="57">
        <v>0</v>
      </c>
      <c r="AM21" s="74">
        <f t="shared" si="14"/>
        <v>0</v>
      </c>
      <c r="AN21" s="74">
        <v>0</v>
      </c>
      <c r="AO21" s="57">
        <v>0</v>
      </c>
    </row>
    <row r="22" ht="20.1" customHeight="1" spans="1:41">
      <c r="A22" s="56" t="s">
        <v>175</v>
      </c>
      <c r="B22" s="56" t="s">
        <v>85</v>
      </c>
      <c r="C22" s="56" t="s">
        <v>87</v>
      </c>
      <c r="D22" s="56" t="s">
        <v>181</v>
      </c>
      <c r="E22" s="74">
        <f t="shared" si="0"/>
        <v>5.2</v>
      </c>
      <c r="F22" s="74">
        <f t="shared" si="1"/>
        <v>5.2</v>
      </c>
      <c r="G22" s="74">
        <f t="shared" si="2"/>
        <v>5.2</v>
      </c>
      <c r="H22" s="74">
        <v>5.2</v>
      </c>
      <c r="I22" s="57">
        <v>0</v>
      </c>
      <c r="J22" s="74">
        <f t="shared" si="3"/>
        <v>0</v>
      </c>
      <c r="K22" s="74">
        <v>0</v>
      </c>
      <c r="L22" s="57">
        <v>0</v>
      </c>
      <c r="M22" s="74">
        <f t="shared" si="4"/>
        <v>0</v>
      </c>
      <c r="N22" s="74">
        <v>0</v>
      </c>
      <c r="O22" s="57">
        <v>0</v>
      </c>
      <c r="P22" s="58">
        <f t="shared" si="5"/>
        <v>0</v>
      </c>
      <c r="Q22" s="74">
        <f t="shared" si="6"/>
        <v>0</v>
      </c>
      <c r="R22" s="74">
        <v>0</v>
      </c>
      <c r="S22" s="57">
        <v>0</v>
      </c>
      <c r="T22" s="74">
        <f t="shared" si="7"/>
        <v>0</v>
      </c>
      <c r="U22" s="74">
        <v>0</v>
      </c>
      <c r="V22" s="74">
        <v>0</v>
      </c>
      <c r="W22" s="74">
        <f t="shared" si="8"/>
        <v>0</v>
      </c>
      <c r="X22" s="74">
        <v>0</v>
      </c>
      <c r="Y22" s="57">
        <v>0</v>
      </c>
      <c r="Z22" s="58">
        <f t="shared" si="9"/>
        <v>0</v>
      </c>
      <c r="AA22" s="74">
        <f t="shared" si="10"/>
        <v>0</v>
      </c>
      <c r="AB22" s="74">
        <v>0</v>
      </c>
      <c r="AC22" s="57">
        <v>0</v>
      </c>
      <c r="AD22" s="74">
        <f t="shared" si="11"/>
        <v>0</v>
      </c>
      <c r="AE22" s="74">
        <v>0</v>
      </c>
      <c r="AF22" s="57">
        <v>0</v>
      </c>
      <c r="AG22" s="74">
        <f t="shared" si="12"/>
        <v>0</v>
      </c>
      <c r="AH22" s="74">
        <v>0</v>
      </c>
      <c r="AI22" s="57">
        <v>0</v>
      </c>
      <c r="AJ22" s="74">
        <f t="shared" si="13"/>
        <v>0</v>
      </c>
      <c r="AK22" s="74">
        <v>0</v>
      </c>
      <c r="AL22" s="57">
        <v>0</v>
      </c>
      <c r="AM22" s="74">
        <f t="shared" si="14"/>
        <v>0</v>
      </c>
      <c r="AN22" s="74">
        <v>0</v>
      </c>
      <c r="AO22" s="57">
        <v>0</v>
      </c>
    </row>
    <row r="23" ht="20.1" customHeight="1" spans="1:41">
      <c r="A23" s="56" t="s">
        <v>175</v>
      </c>
      <c r="B23" s="56" t="s">
        <v>182</v>
      </c>
      <c r="C23" s="56" t="s">
        <v>87</v>
      </c>
      <c r="D23" s="56" t="s">
        <v>183</v>
      </c>
      <c r="E23" s="74">
        <f t="shared" si="0"/>
        <v>136.03</v>
      </c>
      <c r="F23" s="74">
        <f t="shared" si="1"/>
        <v>71.03</v>
      </c>
      <c r="G23" s="74">
        <f t="shared" si="2"/>
        <v>71.03</v>
      </c>
      <c r="H23" s="74">
        <v>3</v>
      </c>
      <c r="I23" s="57">
        <v>68.03</v>
      </c>
      <c r="J23" s="74">
        <f t="shared" si="3"/>
        <v>0</v>
      </c>
      <c r="K23" s="74">
        <v>0</v>
      </c>
      <c r="L23" s="57">
        <v>0</v>
      </c>
      <c r="M23" s="74">
        <f t="shared" si="4"/>
        <v>0</v>
      </c>
      <c r="N23" s="74">
        <v>0</v>
      </c>
      <c r="O23" s="57">
        <v>0</v>
      </c>
      <c r="P23" s="58">
        <f t="shared" si="5"/>
        <v>0</v>
      </c>
      <c r="Q23" s="74">
        <f t="shared" si="6"/>
        <v>0</v>
      </c>
      <c r="R23" s="74">
        <v>0</v>
      </c>
      <c r="S23" s="57">
        <v>0</v>
      </c>
      <c r="T23" s="74">
        <f t="shared" si="7"/>
        <v>0</v>
      </c>
      <c r="U23" s="74">
        <v>0</v>
      </c>
      <c r="V23" s="74">
        <v>0</v>
      </c>
      <c r="W23" s="74">
        <f t="shared" si="8"/>
        <v>0</v>
      </c>
      <c r="X23" s="74">
        <v>0</v>
      </c>
      <c r="Y23" s="57">
        <v>0</v>
      </c>
      <c r="Z23" s="58">
        <f t="shared" si="9"/>
        <v>65</v>
      </c>
      <c r="AA23" s="74">
        <f t="shared" si="10"/>
        <v>65</v>
      </c>
      <c r="AB23" s="74">
        <v>0</v>
      </c>
      <c r="AC23" s="57">
        <v>65</v>
      </c>
      <c r="AD23" s="74">
        <f t="shared" si="11"/>
        <v>0</v>
      </c>
      <c r="AE23" s="74">
        <v>0</v>
      </c>
      <c r="AF23" s="57">
        <v>0</v>
      </c>
      <c r="AG23" s="74">
        <f t="shared" si="12"/>
        <v>0</v>
      </c>
      <c r="AH23" s="74">
        <v>0</v>
      </c>
      <c r="AI23" s="57">
        <v>0</v>
      </c>
      <c r="AJ23" s="74">
        <f t="shared" si="13"/>
        <v>0</v>
      </c>
      <c r="AK23" s="74">
        <v>0</v>
      </c>
      <c r="AL23" s="57">
        <v>0</v>
      </c>
      <c r="AM23" s="74">
        <f t="shared" si="14"/>
        <v>0</v>
      </c>
      <c r="AN23" s="74">
        <v>0</v>
      </c>
      <c r="AO23" s="57">
        <v>0</v>
      </c>
    </row>
    <row r="24" ht="20.1" customHeight="1" spans="1:41">
      <c r="A24" s="56" t="s">
        <v>175</v>
      </c>
      <c r="B24" s="56" t="s">
        <v>102</v>
      </c>
      <c r="C24" s="56" t="s">
        <v>87</v>
      </c>
      <c r="D24" s="56" t="s">
        <v>184</v>
      </c>
      <c r="E24" s="74">
        <f t="shared" si="0"/>
        <v>68.55</v>
      </c>
      <c r="F24" s="74">
        <f t="shared" si="1"/>
        <v>68.55</v>
      </c>
      <c r="G24" s="74">
        <f t="shared" si="2"/>
        <v>68.55</v>
      </c>
      <c r="H24" s="74">
        <v>26.75</v>
      </c>
      <c r="I24" s="57">
        <v>41.8</v>
      </c>
      <c r="J24" s="74">
        <f t="shared" si="3"/>
        <v>0</v>
      </c>
      <c r="K24" s="74">
        <v>0</v>
      </c>
      <c r="L24" s="57">
        <v>0</v>
      </c>
      <c r="M24" s="74">
        <f t="shared" si="4"/>
        <v>0</v>
      </c>
      <c r="N24" s="74">
        <v>0</v>
      </c>
      <c r="O24" s="57">
        <v>0</v>
      </c>
      <c r="P24" s="58">
        <f t="shared" si="5"/>
        <v>0</v>
      </c>
      <c r="Q24" s="74">
        <f t="shared" si="6"/>
        <v>0</v>
      </c>
      <c r="R24" s="74">
        <v>0</v>
      </c>
      <c r="S24" s="57">
        <v>0</v>
      </c>
      <c r="T24" s="74">
        <f t="shared" si="7"/>
        <v>0</v>
      </c>
      <c r="U24" s="74">
        <v>0</v>
      </c>
      <c r="V24" s="74">
        <v>0</v>
      </c>
      <c r="W24" s="74">
        <f t="shared" si="8"/>
        <v>0</v>
      </c>
      <c r="X24" s="74">
        <v>0</v>
      </c>
      <c r="Y24" s="57">
        <v>0</v>
      </c>
      <c r="Z24" s="58">
        <f t="shared" si="9"/>
        <v>0</v>
      </c>
      <c r="AA24" s="74">
        <f t="shared" si="10"/>
        <v>0</v>
      </c>
      <c r="AB24" s="74">
        <v>0</v>
      </c>
      <c r="AC24" s="57">
        <v>0</v>
      </c>
      <c r="AD24" s="74">
        <f t="shared" si="11"/>
        <v>0</v>
      </c>
      <c r="AE24" s="74">
        <v>0</v>
      </c>
      <c r="AF24" s="57">
        <v>0</v>
      </c>
      <c r="AG24" s="74">
        <f t="shared" si="12"/>
        <v>0</v>
      </c>
      <c r="AH24" s="74">
        <v>0</v>
      </c>
      <c r="AI24" s="57">
        <v>0</v>
      </c>
      <c r="AJ24" s="74">
        <f t="shared" si="13"/>
        <v>0</v>
      </c>
      <c r="AK24" s="74">
        <v>0</v>
      </c>
      <c r="AL24" s="57">
        <v>0</v>
      </c>
      <c r="AM24" s="74">
        <f t="shared" si="14"/>
        <v>0</v>
      </c>
      <c r="AN24" s="74">
        <v>0</v>
      </c>
      <c r="AO24" s="57">
        <v>0</v>
      </c>
    </row>
    <row r="25" ht="20.1" customHeight="1" spans="1:41">
      <c r="A25" s="56" t="s">
        <v>38</v>
      </c>
      <c r="B25" s="56" t="s">
        <v>38</v>
      </c>
      <c r="C25" s="56" t="s">
        <v>38</v>
      </c>
      <c r="D25" s="56" t="s">
        <v>185</v>
      </c>
      <c r="E25" s="74">
        <f t="shared" si="0"/>
        <v>710</v>
      </c>
      <c r="F25" s="74">
        <f t="shared" si="1"/>
        <v>710</v>
      </c>
      <c r="G25" s="74">
        <f t="shared" si="2"/>
        <v>710</v>
      </c>
      <c r="H25" s="74">
        <v>0</v>
      </c>
      <c r="I25" s="57">
        <v>710</v>
      </c>
      <c r="J25" s="74">
        <f t="shared" si="3"/>
        <v>0</v>
      </c>
      <c r="K25" s="74">
        <v>0</v>
      </c>
      <c r="L25" s="57">
        <v>0</v>
      </c>
      <c r="M25" s="74">
        <f t="shared" si="4"/>
        <v>0</v>
      </c>
      <c r="N25" s="74">
        <v>0</v>
      </c>
      <c r="O25" s="57">
        <v>0</v>
      </c>
      <c r="P25" s="58">
        <f t="shared" si="5"/>
        <v>0</v>
      </c>
      <c r="Q25" s="74">
        <f t="shared" si="6"/>
        <v>0</v>
      </c>
      <c r="R25" s="74">
        <v>0</v>
      </c>
      <c r="S25" s="57">
        <v>0</v>
      </c>
      <c r="T25" s="74">
        <f t="shared" si="7"/>
        <v>0</v>
      </c>
      <c r="U25" s="74">
        <v>0</v>
      </c>
      <c r="V25" s="74">
        <v>0</v>
      </c>
      <c r="W25" s="74">
        <f t="shared" si="8"/>
        <v>0</v>
      </c>
      <c r="X25" s="74">
        <v>0</v>
      </c>
      <c r="Y25" s="57">
        <v>0</v>
      </c>
      <c r="Z25" s="58">
        <f t="shared" si="9"/>
        <v>0</v>
      </c>
      <c r="AA25" s="74">
        <f t="shared" si="10"/>
        <v>0</v>
      </c>
      <c r="AB25" s="74">
        <v>0</v>
      </c>
      <c r="AC25" s="57">
        <v>0</v>
      </c>
      <c r="AD25" s="74">
        <f t="shared" si="11"/>
        <v>0</v>
      </c>
      <c r="AE25" s="74">
        <v>0</v>
      </c>
      <c r="AF25" s="57">
        <v>0</v>
      </c>
      <c r="AG25" s="74">
        <f t="shared" si="12"/>
        <v>0</v>
      </c>
      <c r="AH25" s="74">
        <v>0</v>
      </c>
      <c r="AI25" s="57">
        <v>0</v>
      </c>
      <c r="AJ25" s="74">
        <f t="shared" si="13"/>
        <v>0</v>
      </c>
      <c r="AK25" s="74">
        <v>0</v>
      </c>
      <c r="AL25" s="57">
        <v>0</v>
      </c>
      <c r="AM25" s="74">
        <f t="shared" si="14"/>
        <v>0</v>
      </c>
      <c r="AN25" s="74">
        <v>0</v>
      </c>
      <c r="AO25" s="57">
        <v>0</v>
      </c>
    </row>
    <row r="26" ht="20.1" customHeight="1" spans="1:41">
      <c r="A26" s="56" t="s">
        <v>186</v>
      </c>
      <c r="B26" s="56" t="s">
        <v>100</v>
      </c>
      <c r="C26" s="56" t="s">
        <v>87</v>
      </c>
      <c r="D26" s="56" t="s">
        <v>187</v>
      </c>
      <c r="E26" s="74">
        <f t="shared" si="0"/>
        <v>710</v>
      </c>
      <c r="F26" s="74">
        <f t="shared" si="1"/>
        <v>710</v>
      </c>
      <c r="G26" s="74">
        <f t="shared" si="2"/>
        <v>710</v>
      </c>
      <c r="H26" s="74">
        <v>0</v>
      </c>
      <c r="I26" s="57">
        <v>710</v>
      </c>
      <c r="J26" s="74">
        <f t="shared" si="3"/>
        <v>0</v>
      </c>
      <c r="K26" s="74">
        <v>0</v>
      </c>
      <c r="L26" s="57">
        <v>0</v>
      </c>
      <c r="M26" s="74">
        <f t="shared" si="4"/>
        <v>0</v>
      </c>
      <c r="N26" s="74">
        <v>0</v>
      </c>
      <c r="O26" s="57">
        <v>0</v>
      </c>
      <c r="P26" s="58">
        <f t="shared" si="5"/>
        <v>0</v>
      </c>
      <c r="Q26" s="74">
        <f t="shared" si="6"/>
        <v>0</v>
      </c>
      <c r="R26" s="74">
        <v>0</v>
      </c>
      <c r="S26" s="57">
        <v>0</v>
      </c>
      <c r="T26" s="74">
        <f t="shared" si="7"/>
        <v>0</v>
      </c>
      <c r="U26" s="74">
        <v>0</v>
      </c>
      <c r="V26" s="74">
        <v>0</v>
      </c>
      <c r="W26" s="74">
        <f t="shared" si="8"/>
        <v>0</v>
      </c>
      <c r="X26" s="74">
        <v>0</v>
      </c>
      <c r="Y26" s="57">
        <v>0</v>
      </c>
      <c r="Z26" s="58">
        <f t="shared" si="9"/>
        <v>0</v>
      </c>
      <c r="AA26" s="74">
        <f t="shared" si="10"/>
        <v>0</v>
      </c>
      <c r="AB26" s="74">
        <v>0</v>
      </c>
      <c r="AC26" s="57">
        <v>0</v>
      </c>
      <c r="AD26" s="74">
        <f t="shared" si="11"/>
        <v>0</v>
      </c>
      <c r="AE26" s="74">
        <v>0</v>
      </c>
      <c r="AF26" s="57">
        <v>0</v>
      </c>
      <c r="AG26" s="74">
        <f t="shared" si="12"/>
        <v>0</v>
      </c>
      <c r="AH26" s="74">
        <v>0</v>
      </c>
      <c r="AI26" s="57">
        <v>0</v>
      </c>
      <c r="AJ26" s="74">
        <f t="shared" si="13"/>
        <v>0</v>
      </c>
      <c r="AK26" s="74">
        <v>0</v>
      </c>
      <c r="AL26" s="57">
        <v>0</v>
      </c>
      <c r="AM26" s="74">
        <f t="shared" si="14"/>
        <v>0</v>
      </c>
      <c r="AN26" s="74">
        <v>0</v>
      </c>
      <c r="AO26" s="57">
        <v>0</v>
      </c>
    </row>
    <row r="27" ht="20.1" customHeight="1" spans="1:41">
      <c r="A27" s="56" t="s">
        <v>38</v>
      </c>
      <c r="B27" s="56" t="s">
        <v>38</v>
      </c>
      <c r="C27" s="56" t="s">
        <v>38</v>
      </c>
      <c r="D27" s="56" t="s">
        <v>188</v>
      </c>
      <c r="E27" s="74">
        <f t="shared" si="0"/>
        <v>0.1</v>
      </c>
      <c r="F27" s="74">
        <f t="shared" si="1"/>
        <v>0.1</v>
      </c>
      <c r="G27" s="74">
        <f t="shared" si="2"/>
        <v>0.1</v>
      </c>
      <c r="H27" s="74">
        <v>0.1</v>
      </c>
      <c r="I27" s="57"/>
      <c r="J27" s="74">
        <f t="shared" si="3"/>
        <v>0</v>
      </c>
      <c r="K27" s="74">
        <v>0</v>
      </c>
      <c r="L27" s="57">
        <v>0</v>
      </c>
      <c r="M27" s="74">
        <f t="shared" si="4"/>
        <v>0</v>
      </c>
      <c r="N27" s="74">
        <v>0</v>
      </c>
      <c r="O27" s="57">
        <v>0</v>
      </c>
      <c r="P27" s="58">
        <f t="shared" si="5"/>
        <v>0</v>
      </c>
      <c r="Q27" s="74">
        <f t="shared" si="6"/>
        <v>0</v>
      </c>
      <c r="R27" s="74">
        <v>0</v>
      </c>
      <c r="S27" s="57">
        <v>0</v>
      </c>
      <c r="T27" s="74">
        <f t="shared" si="7"/>
        <v>0</v>
      </c>
      <c r="U27" s="74">
        <v>0</v>
      </c>
      <c r="V27" s="74">
        <v>0</v>
      </c>
      <c r="W27" s="74">
        <f t="shared" si="8"/>
        <v>0</v>
      </c>
      <c r="X27" s="74">
        <v>0</v>
      </c>
      <c r="Y27" s="57">
        <v>0</v>
      </c>
      <c r="Z27" s="58">
        <f t="shared" si="9"/>
        <v>0</v>
      </c>
      <c r="AA27" s="74">
        <f t="shared" si="10"/>
        <v>0</v>
      </c>
      <c r="AB27" s="74">
        <v>0</v>
      </c>
      <c r="AC27" s="57">
        <v>0</v>
      </c>
      <c r="AD27" s="74">
        <f t="shared" si="11"/>
        <v>0</v>
      </c>
      <c r="AE27" s="74">
        <v>0</v>
      </c>
      <c r="AF27" s="57">
        <v>0</v>
      </c>
      <c r="AG27" s="74">
        <f t="shared" si="12"/>
        <v>0</v>
      </c>
      <c r="AH27" s="74">
        <v>0</v>
      </c>
      <c r="AI27" s="57">
        <v>0</v>
      </c>
      <c r="AJ27" s="74">
        <f t="shared" si="13"/>
        <v>0</v>
      </c>
      <c r="AK27" s="74">
        <v>0</v>
      </c>
      <c r="AL27" s="57">
        <v>0</v>
      </c>
      <c r="AM27" s="74">
        <f t="shared" si="14"/>
        <v>0</v>
      </c>
      <c r="AN27" s="74">
        <v>0</v>
      </c>
      <c r="AO27" s="57">
        <v>0</v>
      </c>
    </row>
    <row r="28" ht="20.1" customHeight="1" spans="1:41">
      <c r="A28" s="56" t="s">
        <v>189</v>
      </c>
      <c r="B28" s="56" t="s">
        <v>94</v>
      </c>
      <c r="C28" s="56" t="s">
        <v>87</v>
      </c>
      <c r="D28" s="56" t="s">
        <v>190</v>
      </c>
      <c r="E28" s="74">
        <f t="shared" si="0"/>
        <v>0.1</v>
      </c>
      <c r="F28" s="74">
        <f t="shared" si="1"/>
        <v>0.1</v>
      </c>
      <c r="G28" s="74">
        <f t="shared" si="2"/>
        <v>0.1</v>
      </c>
      <c r="H28" s="74">
        <v>0.1</v>
      </c>
      <c r="I28" s="57"/>
      <c r="J28" s="74">
        <f t="shared" si="3"/>
        <v>0</v>
      </c>
      <c r="K28" s="74">
        <v>0</v>
      </c>
      <c r="L28" s="57">
        <v>0</v>
      </c>
      <c r="M28" s="74">
        <f t="shared" si="4"/>
        <v>0</v>
      </c>
      <c r="N28" s="74">
        <v>0</v>
      </c>
      <c r="O28" s="57">
        <v>0</v>
      </c>
      <c r="P28" s="58">
        <f t="shared" si="5"/>
        <v>0</v>
      </c>
      <c r="Q28" s="74">
        <f t="shared" si="6"/>
        <v>0</v>
      </c>
      <c r="R28" s="74">
        <v>0</v>
      </c>
      <c r="S28" s="57">
        <v>0</v>
      </c>
      <c r="T28" s="74">
        <f t="shared" si="7"/>
        <v>0</v>
      </c>
      <c r="U28" s="74">
        <v>0</v>
      </c>
      <c r="V28" s="74">
        <v>0</v>
      </c>
      <c r="W28" s="74">
        <f t="shared" si="8"/>
        <v>0</v>
      </c>
      <c r="X28" s="74">
        <v>0</v>
      </c>
      <c r="Y28" s="57">
        <v>0</v>
      </c>
      <c r="Z28" s="58">
        <f t="shared" si="9"/>
        <v>0</v>
      </c>
      <c r="AA28" s="74">
        <f t="shared" si="10"/>
        <v>0</v>
      </c>
      <c r="AB28" s="74">
        <v>0</v>
      </c>
      <c r="AC28" s="57">
        <v>0</v>
      </c>
      <c r="AD28" s="74">
        <f t="shared" si="11"/>
        <v>0</v>
      </c>
      <c r="AE28" s="74">
        <v>0</v>
      </c>
      <c r="AF28" s="57">
        <v>0</v>
      </c>
      <c r="AG28" s="74">
        <f t="shared" si="12"/>
        <v>0</v>
      </c>
      <c r="AH28" s="74">
        <v>0</v>
      </c>
      <c r="AI28" s="57">
        <v>0</v>
      </c>
      <c r="AJ28" s="74">
        <f t="shared" si="13"/>
        <v>0</v>
      </c>
      <c r="AK28" s="74">
        <v>0</v>
      </c>
      <c r="AL28" s="57">
        <v>0</v>
      </c>
      <c r="AM28" s="74">
        <f t="shared" si="14"/>
        <v>0</v>
      </c>
      <c r="AN28" s="74">
        <v>0</v>
      </c>
      <c r="AO28" s="57">
        <v>0</v>
      </c>
    </row>
    <row r="29" ht="20.1" customHeight="1" spans="1:41">
      <c r="A29" s="56" t="s">
        <v>38</v>
      </c>
      <c r="B29" s="56" t="s">
        <v>38</v>
      </c>
      <c r="C29" s="56" t="s">
        <v>38</v>
      </c>
      <c r="D29" s="56" t="s">
        <v>191</v>
      </c>
      <c r="E29" s="74">
        <f t="shared" si="0"/>
        <v>5</v>
      </c>
      <c r="F29" s="74">
        <f t="shared" si="1"/>
        <v>5</v>
      </c>
      <c r="G29" s="74">
        <f t="shared" si="2"/>
        <v>5</v>
      </c>
      <c r="H29" s="74">
        <v>0</v>
      </c>
      <c r="I29" s="57">
        <v>5</v>
      </c>
      <c r="J29" s="74">
        <f t="shared" si="3"/>
        <v>0</v>
      </c>
      <c r="K29" s="74">
        <v>0</v>
      </c>
      <c r="L29" s="57">
        <v>0</v>
      </c>
      <c r="M29" s="74">
        <f t="shared" si="4"/>
        <v>0</v>
      </c>
      <c r="N29" s="74">
        <v>0</v>
      </c>
      <c r="O29" s="57">
        <v>0</v>
      </c>
      <c r="P29" s="58">
        <f t="shared" si="5"/>
        <v>0</v>
      </c>
      <c r="Q29" s="74">
        <f t="shared" si="6"/>
        <v>0</v>
      </c>
      <c r="R29" s="74">
        <v>0</v>
      </c>
      <c r="S29" s="57">
        <v>0</v>
      </c>
      <c r="T29" s="74">
        <f t="shared" si="7"/>
        <v>0</v>
      </c>
      <c r="U29" s="74">
        <v>0</v>
      </c>
      <c r="V29" s="74">
        <v>0</v>
      </c>
      <c r="W29" s="74">
        <f t="shared" si="8"/>
        <v>0</v>
      </c>
      <c r="X29" s="74">
        <v>0</v>
      </c>
      <c r="Y29" s="57">
        <v>0</v>
      </c>
      <c r="Z29" s="58">
        <f t="shared" si="9"/>
        <v>0</v>
      </c>
      <c r="AA29" s="74">
        <f t="shared" si="10"/>
        <v>0</v>
      </c>
      <c r="AB29" s="74">
        <v>0</v>
      </c>
      <c r="AC29" s="57">
        <v>0</v>
      </c>
      <c r="AD29" s="74">
        <f t="shared" si="11"/>
        <v>0</v>
      </c>
      <c r="AE29" s="74">
        <v>0</v>
      </c>
      <c r="AF29" s="57">
        <v>0</v>
      </c>
      <c r="AG29" s="74">
        <f t="shared" si="12"/>
        <v>0</v>
      </c>
      <c r="AH29" s="74">
        <v>0</v>
      </c>
      <c r="AI29" s="57">
        <v>0</v>
      </c>
      <c r="AJ29" s="74">
        <f t="shared" si="13"/>
        <v>0</v>
      </c>
      <c r="AK29" s="74">
        <v>0</v>
      </c>
      <c r="AL29" s="57">
        <v>0</v>
      </c>
      <c r="AM29" s="74">
        <f t="shared" si="14"/>
        <v>0</v>
      </c>
      <c r="AN29" s="74">
        <v>0</v>
      </c>
      <c r="AO29" s="57">
        <v>0</v>
      </c>
    </row>
    <row r="30" ht="20.1" customHeight="1" spans="1:41">
      <c r="A30" s="56" t="s">
        <v>192</v>
      </c>
      <c r="B30" s="56" t="s">
        <v>102</v>
      </c>
      <c r="C30" s="56" t="s">
        <v>87</v>
      </c>
      <c r="D30" s="56" t="s">
        <v>193</v>
      </c>
      <c r="E30" s="74">
        <f t="shared" si="0"/>
        <v>5</v>
      </c>
      <c r="F30" s="74">
        <f t="shared" si="1"/>
        <v>5</v>
      </c>
      <c r="G30" s="74">
        <f t="shared" si="2"/>
        <v>5</v>
      </c>
      <c r="H30" s="74">
        <v>0</v>
      </c>
      <c r="I30" s="57">
        <v>5</v>
      </c>
      <c r="J30" s="74">
        <f t="shared" si="3"/>
        <v>0</v>
      </c>
      <c r="K30" s="74">
        <v>0</v>
      </c>
      <c r="L30" s="57">
        <v>0</v>
      </c>
      <c r="M30" s="74">
        <f t="shared" si="4"/>
        <v>0</v>
      </c>
      <c r="N30" s="74">
        <v>0</v>
      </c>
      <c r="O30" s="57">
        <v>0</v>
      </c>
      <c r="P30" s="58">
        <f t="shared" si="5"/>
        <v>0</v>
      </c>
      <c r="Q30" s="74">
        <f t="shared" si="6"/>
        <v>0</v>
      </c>
      <c r="R30" s="74">
        <v>0</v>
      </c>
      <c r="S30" s="57">
        <v>0</v>
      </c>
      <c r="T30" s="74">
        <f t="shared" si="7"/>
        <v>0</v>
      </c>
      <c r="U30" s="74">
        <v>0</v>
      </c>
      <c r="V30" s="74">
        <v>0</v>
      </c>
      <c r="W30" s="74">
        <f t="shared" si="8"/>
        <v>0</v>
      </c>
      <c r="X30" s="74">
        <v>0</v>
      </c>
      <c r="Y30" s="57">
        <v>0</v>
      </c>
      <c r="Z30" s="58">
        <f t="shared" si="9"/>
        <v>0</v>
      </c>
      <c r="AA30" s="74">
        <f t="shared" si="10"/>
        <v>0</v>
      </c>
      <c r="AB30" s="74">
        <v>0</v>
      </c>
      <c r="AC30" s="57">
        <v>0</v>
      </c>
      <c r="AD30" s="74">
        <f t="shared" si="11"/>
        <v>0</v>
      </c>
      <c r="AE30" s="74">
        <v>0</v>
      </c>
      <c r="AF30" s="57">
        <v>0</v>
      </c>
      <c r="AG30" s="74">
        <f t="shared" si="12"/>
        <v>0</v>
      </c>
      <c r="AH30" s="74">
        <v>0</v>
      </c>
      <c r="AI30" s="57">
        <v>0</v>
      </c>
      <c r="AJ30" s="74">
        <f t="shared" si="13"/>
        <v>0</v>
      </c>
      <c r="AK30" s="74">
        <v>0</v>
      </c>
      <c r="AL30" s="57">
        <v>0</v>
      </c>
      <c r="AM30" s="74">
        <f t="shared" si="14"/>
        <v>0</v>
      </c>
      <c r="AN30" s="74">
        <v>0</v>
      </c>
      <c r="AO30" s="57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277791023254" right="0.590277791023254" top="0.590277791023254" bottom="0.590277791023254" header="0.590277791023254" footer="0.393750011920929"/>
  <pageSetup paperSize="9" scale="39" fitToHeight="100" orientation="landscape" errors="blank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J19"/>
  <sheetViews>
    <sheetView showGridLines="0" showZeros="0" tabSelected="1" topLeftCell="AX1" workbookViewId="0">
      <selection activeCell="A9" sqref="$A1:$XFD1048576"/>
    </sheetView>
  </sheetViews>
  <sheetFormatPr defaultColWidth="9" defaultRowHeight="11.25"/>
  <cols>
    <col min="1" max="1" width="4.83333333333333" style="3" customWidth="1"/>
    <col min="2" max="3" width="3.66666666666667" style="3" customWidth="1"/>
    <col min="4" max="4" width="9.16666666666667" style="3" customWidth="1"/>
    <col min="5" max="5" width="46.5" style="3" customWidth="1"/>
    <col min="6" max="6" width="15" style="3" customWidth="1"/>
    <col min="7" max="7" width="12.1666666666667" style="3" customWidth="1"/>
    <col min="8" max="16" width="11.8333333333333" style="3" customWidth="1"/>
    <col min="17" max="20" width="9.16666666666667" style="3" customWidth="1"/>
    <col min="21" max="21" width="12.1666666666667" style="3" customWidth="1"/>
    <col min="22" max="114" width="9.16666666666667" style="3" customWidth="1"/>
    <col min="115" max="16384" width="9" style="3"/>
  </cols>
  <sheetData>
    <row r="1" ht="20.1" customHeight="1" spans="1:114">
      <c r="A1" s="36"/>
      <c r="B1" s="36"/>
      <c r="C1" s="36"/>
      <c r="D1" s="36"/>
      <c r="E1" s="36"/>
      <c r="DJ1" s="37" t="s">
        <v>194</v>
      </c>
    </row>
    <row r="2" ht="20.1" customHeight="1" spans="1:114">
      <c r="A2" s="38" t="s">
        <v>195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</row>
    <row r="3" ht="20.1" customHeight="1" spans="1:114">
      <c r="A3" s="80" t="s">
        <v>0</v>
      </c>
      <c r="B3" s="80"/>
      <c r="C3" s="80"/>
      <c r="D3" s="80"/>
      <c r="E3" s="80"/>
      <c r="G3" s="92"/>
      <c r="DJ3" s="106" t="s">
        <v>5</v>
      </c>
    </row>
    <row r="4" ht="20.1" customHeight="1" spans="1:114">
      <c r="A4" s="93" t="s">
        <v>57</v>
      </c>
      <c r="B4" s="94"/>
      <c r="C4" s="94"/>
      <c r="D4" s="95"/>
      <c r="E4" s="96"/>
      <c r="F4" s="63" t="s">
        <v>58</v>
      </c>
      <c r="G4" s="76" t="s">
        <v>196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8"/>
      <c r="U4" s="76" t="s">
        <v>197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8"/>
      <c r="AW4" s="76" t="s">
        <v>198</v>
      </c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8"/>
      <c r="BI4" s="76" t="s">
        <v>199</v>
      </c>
      <c r="BJ4" s="77"/>
      <c r="BK4" s="77"/>
      <c r="BL4" s="77"/>
      <c r="BM4" s="78"/>
      <c r="BN4" s="76" t="s">
        <v>200</v>
      </c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8"/>
      <c r="CA4" s="76" t="s">
        <v>201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8"/>
      <c r="CS4" s="103" t="s">
        <v>202</v>
      </c>
      <c r="CT4" s="104"/>
      <c r="CU4" s="105"/>
      <c r="CV4" s="103" t="s">
        <v>203</v>
      </c>
      <c r="CW4" s="104"/>
      <c r="CX4" s="104"/>
      <c r="CY4" s="104"/>
      <c r="CZ4" s="104"/>
      <c r="DA4" s="105"/>
      <c r="DB4" s="103" t="s">
        <v>204</v>
      </c>
      <c r="DC4" s="104"/>
      <c r="DD4" s="105"/>
      <c r="DE4" s="76" t="s">
        <v>205</v>
      </c>
      <c r="DF4" s="77"/>
      <c r="DG4" s="77"/>
      <c r="DH4" s="77"/>
      <c r="DI4" s="77"/>
      <c r="DJ4" s="78"/>
    </row>
    <row r="5" ht="20.1" customHeight="1" spans="1:114">
      <c r="A5" s="42" t="s">
        <v>68</v>
      </c>
      <c r="B5" s="43"/>
      <c r="C5" s="44"/>
      <c r="D5" s="97" t="s">
        <v>69</v>
      </c>
      <c r="E5" s="63" t="s">
        <v>70</v>
      </c>
      <c r="F5" s="49"/>
      <c r="G5" s="98" t="s">
        <v>73</v>
      </c>
      <c r="H5" s="98" t="s">
        <v>206</v>
      </c>
      <c r="I5" s="98" t="s">
        <v>207</v>
      </c>
      <c r="J5" s="98" t="s">
        <v>208</v>
      </c>
      <c r="K5" s="98" t="s">
        <v>209</v>
      </c>
      <c r="L5" s="98" t="s">
        <v>210</v>
      </c>
      <c r="M5" s="98" t="s">
        <v>211</v>
      </c>
      <c r="N5" s="98" t="s">
        <v>212</v>
      </c>
      <c r="O5" s="98" t="s">
        <v>213</v>
      </c>
      <c r="P5" s="98" t="s">
        <v>214</v>
      </c>
      <c r="Q5" s="98" t="s">
        <v>215</v>
      </c>
      <c r="R5" s="98" t="s">
        <v>216</v>
      </c>
      <c r="S5" s="98" t="s">
        <v>217</v>
      </c>
      <c r="T5" s="98" t="s">
        <v>218</v>
      </c>
      <c r="U5" s="98" t="s">
        <v>73</v>
      </c>
      <c r="V5" s="98" t="s">
        <v>219</v>
      </c>
      <c r="W5" s="98" t="s">
        <v>220</v>
      </c>
      <c r="X5" s="98" t="s">
        <v>221</v>
      </c>
      <c r="Y5" s="98" t="s">
        <v>222</v>
      </c>
      <c r="Z5" s="98" t="s">
        <v>223</v>
      </c>
      <c r="AA5" s="98" t="s">
        <v>224</v>
      </c>
      <c r="AB5" s="98" t="s">
        <v>225</v>
      </c>
      <c r="AC5" s="98" t="s">
        <v>226</v>
      </c>
      <c r="AD5" s="98" t="s">
        <v>227</v>
      </c>
      <c r="AE5" s="98" t="s">
        <v>228</v>
      </c>
      <c r="AF5" s="98" t="s">
        <v>229</v>
      </c>
      <c r="AG5" s="98" t="s">
        <v>230</v>
      </c>
      <c r="AH5" s="98" t="s">
        <v>231</v>
      </c>
      <c r="AI5" s="98" t="s">
        <v>232</v>
      </c>
      <c r="AJ5" s="98" t="s">
        <v>233</v>
      </c>
      <c r="AK5" s="98" t="s">
        <v>234</v>
      </c>
      <c r="AL5" s="98" t="s">
        <v>235</v>
      </c>
      <c r="AM5" s="98" t="s">
        <v>236</v>
      </c>
      <c r="AN5" s="98" t="s">
        <v>237</v>
      </c>
      <c r="AO5" s="98" t="s">
        <v>238</v>
      </c>
      <c r="AP5" s="98" t="s">
        <v>239</v>
      </c>
      <c r="AQ5" s="98" t="s">
        <v>240</v>
      </c>
      <c r="AR5" s="98" t="s">
        <v>241</v>
      </c>
      <c r="AS5" s="98" t="s">
        <v>242</v>
      </c>
      <c r="AT5" s="98" t="s">
        <v>243</v>
      </c>
      <c r="AU5" s="98" t="s">
        <v>244</v>
      </c>
      <c r="AV5" s="98" t="s">
        <v>245</v>
      </c>
      <c r="AW5" s="98" t="s">
        <v>73</v>
      </c>
      <c r="AX5" s="48" t="s">
        <v>246</v>
      </c>
      <c r="AY5" s="87"/>
      <c r="AZ5" s="87"/>
      <c r="BA5" s="87"/>
      <c r="BB5" s="87"/>
      <c r="BC5" s="87"/>
      <c r="BD5" s="87"/>
      <c r="BE5" s="87"/>
      <c r="BF5" s="87"/>
      <c r="BG5" s="87"/>
      <c r="BH5" s="102"/>
      <c r="BI5" s="48" t="s">
        <v>73</v>
      </c>
      <c r="BJ5" s="48" t="s">
        <v>247</v>
      </c>
      <c r="BK5" s="48" t="s">
        <v>248</v>
      </c>
      <c r="BL5" s="48" t="s">
        <v>249</v>
      </c>
      <c r="BM5" s="48" t="s">
        <v>250</v>
      </c>
      <c r="BN5" s="98" t="s">
        <v>73</v>
      </c>
      <c r="BO5" s="98" t="s">
        <v>251</v>
      </c>
      <c r="BP5" s="98" t="s">
        <v>252</v>
      </c>
      <c r="BQ5" s="98" t="s">
        <v>253</v>
      </c>
      <c r="BR5" s="98" t="s">
        <v>254</v>
      </c>
      <c r="BS5" s="98" t="s">
        <v>255</v>
      </c>
      <c r="BT5" s="98" t="s">
        <v>256</v>
      </c>
      <c r="BU5" s="98" t="s">
        <v>257</v>
      </c>
      <c r="BV5" s="98" t="s">
        <v>258</v>
      </c>
      <c r="BW5" s="98" t="s">
        <v>259</v>
      </c>
      <c r="BX5" s="67" t="s">
        <v>260</v>
      </c>
      <c r="BY5" s="67" t="s">
        <v>261</v>
      </c>
      <c r="BZ5" s="98" t="s">
        <v>262</v>
      </c>
      <c r="CA5" s="98" t="s">
        <v>73</v>
      </c>
      <c r="CB5" s="98" t="s">
        <v>251</v>
      </c>
      <c r="CC5" s="98" t="s">
        <v>252</v>
      </c>
      <c r="CD5" s="98" t="s">
        <v>253</v>
      </c>
      <c r="CE5" s="98" t="s">
        <v>254</v>
      </c>
      <c r="CF5" s="98" t="s">
        <v>255</v>
      </c>
      <c r="CG5" s="98" t="s">
        <v>256</v>
      </c>
      <c r="CH5" s="98" t="s">
        <v>257</v>
      </c>
      <c r="CI5" s="98" t="s">
        <v>263</v>
      </c>
      <c r="CJ5" s="98" t="s">
        <v>264</v>
      </c>
      <c r="CK5" s="98" t="s">
        <v>265</v>
      </c>
      <c r="CL5" s="98" t="s">
        <v>266</v>
      </c>
      <c r="CM5" s="98" t="s">
        <v>258</v>
      </c>
      <c r="CN5" s="98" t="s">
        <v>259</v>
      </c>
      <c r="CO5" s="98" t="s">
        <v>267</v>
      </c>
      <c r="CP5" s="67" t="s">
        <v>260</v>
      </c>
      <c r="CQ5" s="67" t="s">
        <v>261</v>
      </c>
      <c r="CR5" s="98" t="s">
        <v>268</v>
      </c>
      <c r="CS5" s="67" t="s">
        <v>73</v>
      </c>
      <c r="CT5" s="67" t="s">
        <v>269</v>
      </c>
      <c r="CU5" s="98" t="s">
        <v>270</v>
      </c>
      <c r="CV5" s="67" t="s">
        <v>73</v>
      </c>
      <c r="CW5" s="67" t="s">
        <v>269</v>
      </c>
      <c r="CX5" s="98" t="s">
        <v>271</v>
      </c>
      <c r="CY5" s="67" t="s">
        <v>272</v>
      </c>
      <c r="CZ5" s="67" t="s">
        <v>273</v>
      </c>
      <c r="DA5" s="48" t="s">
        <v>270</v>
      </c>
      <c r="DB5" s="67" t="s">
        <v>73</v>
      </c>
      <c r="DC5" s="67" t="s">
        <v>204</v>
      </c>
      <c r="DD5" s="67" t="s">
        <v>274</v>
      </c>
      <c r="DE5" s="98" t="s">
        <v>73</v>
      </c>
      <c r="DF5" s="98" t="s">
        <v>275</v>
      </c>
      <c r="DG5" s="98" t="s">
        <v>276</v>
      </c>
      <c r="DH5" s="98" t="s">
        <v>274</v>
      </c>
      <c r="DI5" s="98" t="s">
        <v>277</v>
      </c>
      <c r="DJ5" s="98" t="s">
        <v>205</v>
      </c>
    </row>
    <row r="6" ht="45" customHeight="1" spans="1:114">
      <c r="A6" s="50" t="s">
        <v>78</v>
      </c>
      <c r="B6" s="50" t="s">
        <v>79</v>
      </c>
      <c r="C6" s="51" t="s">
        <v>80</v>
      </c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01" t="s">
        <v>278</v>
      </c>
      <c r="AY6" s="101" t="s">
        <v>279</v>
      </c>
      <c r="AZ6" s="101" t="s">
        <v>280</v>
      </c>
      <c r="BA6" s="101" t="s">
        <v>281</v>
      </c>
      <c r="BB6" s="101" t="s">
        <v>282</v>
      </c>
      <c r="BC6" s="101" t="s">
        <v>283</v>
      </c>
      <c r="BD6" s="101" t="s">
        <v>284</v>
      </c>
      <c r="BE6" s="101" t="s">
        <v>285</v>
      </c>
      <c r="BF6" s="101" t="s">
        <v>286</v>
      </c>
      <c r="BG6" s="101" t="s">
        <v>287</v>
      </c>
      <c r="BH6" s="101" t="s">
        <v>288</v>
      </c>
      <c r="BI6" s="53"/>
      <c r="BJ6" s="53"/>
      <c r="BK6" s="53"/>
      <c r="BL6" s="53"/>
      <c r="BM6" s="53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72"/>
      <c r="BY6" s="72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72"/>
      <c r="CQ6" s="72"/>
      <c r="CR6" s="54"/>
      <c r="CS6" s="72"/>
      <c r="CT6" s="72"/>
      <c r="CU6" s="54"/>
      <c r="CV6" s="72"/>
      <c r="CW6" s="72"/>
      <c r="CX6" s="54"/>
      <c r="CY6" s="72"/>
      <c r="CZ6" s="72"/>
      <c r="DA6" s="53"/>
      <c r="DB6" s="72"/>
      <c r="DC6" s="72"/>
      <c r="DD6" s="72"/>
      <c r="DE6" s="54"/>
      <c r="DF6" s="54"/>
      <c r="DG6" s="54"/>
      <c r="DH6" s="54"/>
      <c r="DI6" s="54"/>
      <c r="DJ6" s="54"/>
    </row>
    <row r="7" ht="20.1" customHeight="1" spans="1:114">
      <c r="A7" s="73" t="s">
        <v>38</v>
      </c>
      <c r="B7" s="73" t="s">
        <v>38</v>
      </c>
      <c r="C7" s="73" t="s">
        <v>38</v>
      </c>
      <c r="D7" s="73" t="s">
        <v>38</v>
      </c>
      <c r="E7" s="73" t="s">
        <v>58</v>
      </c>
      <c r="F7" s="99">
        <f t="shared" ref="F7:F19" si="0">SUM(G7,U7,AW7,BI7,BN7,CA7,CS7,CV7,DB7,DE7)</f>
        <v>3427.7</v>
      </c>
      <c r="G7" s="99">
        <v>593.88</v>
      </c>
      <c r="H7" s="99">
        <v>185.15</v>
      </c>
      <c r="I7" s="99">
        <v>205.05</v>
      </c>
      <c r="J7" s="99">
        <v>13.86</v>
      </c>
      <c r="K7" s="99">
        <v>0</v>
      </c>
      <c r="L7" s="99">
        <v>0</v>
      </c>
      <c r="M7" s="99">
        <v>71.45</v>
      </c>
      <c r="N7" s="99">
        <v>0</v>
      </c>
      <c r="O7" s="99">
        <v>44.49</v>
      </c>
      <c r="P7" s="100">
        <v>9.57</v>
      </c>
      <c r="Q7" s="100">
        <v>0</v>
      </c>
      <c r="R7" s="100">
        <v>59.32</v>
      </c>
      <c r="S7" s="100">
        <v>0</v>
      </c>
      <c r="T7" s="100">
        <v>4.99</v>
      </c>
      <c r="U7" s="100">
        <v>618.72</v>
      </c>
      <c r="V7" s="100">
        <v>9</v>
      </c>
      <c r="W7" s="100">
        <v>8</v>
      </c>
      <c r="X7" s="100">
        <v>0</v>
      </c>
      <c r="Y7" s="100">
        <v>0</v>
      </c>
      <c r="Z7" s="100">
        <v>0.54</v>
      </c>
      <c r="AA7" s="100">
        <v>28</v>
      </c>
      <c r="AB7" s="100">
        <v>6</v>
      </c>
      <c r="AC7" s="100">
        <v>0</v>
      </c>
      <c r="AD7" s="100">
        <v>13.84</v>
      </c>
      <c r="AE7" s="100">
        <v>46</v>
      </c>
      <c r="AF7" s="100">
        <v>0</v>
      </c>
      <c r="AG7" s="100">
        <v>71.03</v>
      </c>
      <c r="AH7" s="100">
        <v>45.63</v>
      </c>
      <c r="AI7" s="100">
        <v>4.5</v>
      </c>
      <c r="AJ7" s="100">
        <v>62</v>
      </c>
      <c r="AK7" s="100">
        <v>3</v>
      </c>
      <c r="AL7" s="100">
        <v>0</v>
      </c>
      <c r="AM7" s="100">
        <v>0</v>
      </c>
      <c r="AN7" s="100">
        <v>0</v>
      </c>
      <c r="AO7" s="100">
        <v>144</v>
      </c>
      <c r="AP7" s="100">
        <v>45.11</v>
      </c>
      <c r="AQ7" s="100">
        <v>9.89</v>
      </c>
      <c r="AR7" s="100">
        <v>5.3</v>
      </c>
      <c r="AS7" s="100">
        <v>5.2</v>
      </c>
      <c r="AT7" s="100">
        <v>43.13</v>
      </c>
      <c r="AU7" s="100">
        <v>0</v>
      </c>
      <c r="AV7" s="100">
        <v>68.55</v>
      </c>
      <c r="AW7" s="100">
        <v>1500.1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00">
        <v>0</v>
      </c>
      <c r="BD7" s="100"/>
      <c r="BE7" s="100">
        <v>0</v>
      </c>
      <c r="BF7" s="100">
        <v>0.1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>
        <v>0</v>
      </c>
      <c r="BV7" s="100">
        <v>0</v>
      </c>
      <c r="BW7" s="100">
        <v>0</v>
      </c>
      <c r="BX7" s="100">
        <v>0</v>
      </c>
      <c r="BY7" s="100">
        <v>0</v>
      </c>
      <c r="BZ7" s="100">
        <v>0</v>
      </c>
      <c r="CA7" s="100">
        <v>710</v>
      </c>
      <c r="CB7" s="100">
        <v>0</v>
      </c>
      <c r="CC7" s="100">
        <v>0</v>
      </c>
      <c r="CD7" s="100">
        <v>0</v>
      </c>
      <c r="CE7" s="100">
        <v>0</v>
      </c>
      <c r="CF7" s="100">
        <v>0</v>
      </c>
      <c r="CG7" s="100">
        <v>710</v>
      </c>
      <c r="CH7" s="100">
        <v>0</v>
      </c>
      <c r="CI7" s="100">
        <v>0</v>
      </c>
      <c r="CJ7" s="100">
        <v>0</v>
      </c>
      <c r="CK7" s="100">
        <v>0</v>
      </c>
      <c r="CL7" s="100">
        <v>0</v>
      </c>
      <c r="CM7" s="100">
        <v>0</v>
      </c>
      <c r="CN7" s="100">
        <v>0</v>
      </c>
      <c r="CO7" s="100">
        <v>0</v>
      </c>
      <c r="CP7" s="100">
        <v>0</v>
      </c>
      <c r="CQ7" s="100">
        <v>0</v>
      </c>
      <c r="CR7" s="100">
        <v>0</v>
      </c>
      <c r="CS7" s="100">
        <v>0</v>
      </c>
      <c r="CT7" s="100">
        <v>0</v>
      </c>
      <c r="CU7" s="100">
        <v>0</v>
      </c>
      <c r="CV7" s="100">
        <v>0</v>
      </c>
      <c r="CW7" s="100">
        <v>0</v>
      </c>
      <c r="CX7" s="100">
        <v>0</v>
      </c>
      <c r="CY7" s="100">
        <v>0</v>
      </c>
      <c r="CZ7" s="100">
        <v>0</v>
      </c>
      <c r="DA7" s="100">
        <v>0</v>
      </c>
      <c r="DB7" s="100">
        <v>0</v>
      </c>
      <c r="DC7" s="100">
        <v>0</v>
      </c>
      <c r="DD7" s="100">
        <v>0</v>
      </c>
      <c r="DE7" s="100">
        <v>5</v>
      </c>
      <c r="DF7" s="100">
        <v>0</v>
      </c>
      <c r="DG7" s="100">
        <v>0</v>
      </c>
      <c r="DH7" s="100">
        <v>0</v>
      </c>
      <c r="DI7" s="100">
        <v>0</v>
      </c>
      <c r="DJ7" s="100">
        <v>5</v>
      </c>
    </row>
    <row r="8" ht="20.1" customHeight="1" spans="1:114">
      <c r="A8" s="73" t="s">
        <v>38</v>
      </c>
      <c r="B8" s="73" t="s">
        <v>38</v>
      </c>
      <c r="C8" s="73" t="s">
        <v>38</v>
      </c>
      <c r="D8" s="73" t="s">
        <v>38</v>
      </c>
      <c r="E8" s="73" t="s">
        <v>81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</row>
    <row r="9" ht="20.1" customHeight="1" spans="1:114">
      <c r="A9" s="73"/>
      <c r="B9" s="73"/>
      <c r="C9" s="73"/>
      <c r="D9" s="73"/>
      <c r="E9" s="73" t="s">
        <v>82</v>
      </c>
      <c r="F9" s="99">
        <f>SUM(G9,U9,AW9,BI9,BN9,CA9,CS9,CV9,DB9,DE9)</f>
        <v>1927.7</v>
      </c>
      <c r="G9" s="99">
        <v>593.88</v>
      </c>
      <c r="H9" s="99">
        <v>185.15</v>
      </c>
      <c r="I9" s="99">
        <v>205.05</v>
      </c>
      <c r="J9" s="99">
        <v>13.86</v>
      </c>
      <c r="K9" s="99">
        <v>0</v>
      </c>
      <c r="L9" s="99">
        <v>0</v>
      </c>
      <c r="M9" s="99">
        <v>71.45</v>
      </c>
      <c r="N9" s="99">
        <v>0</v>
      </c>
      <c r="O9" s="99">
        <v>44.49</v>
      </c>
      <c r="P9" s="100">
        <v>9.57</v>
      </c>
      <c r="Q9" s="100">
        <v>0</v>
      </c>
      <c r="R9" s="100">
        <v>59.32</v>
      </c>
      <c r="S9" s="100">
        <v>0</v>
      </c>
      <c r="T9" s="100">
        <v>4.99</v>
      </c>
      <c r="U9" s="100">
        <v>618.72</v>
      </c>
      <c r="V9" s="100">
        <v>9</v>
      </c>
      <c r="W9" s="100">
        <v>8</v>
      </c>
      <c r="X9" s="100">
        <v>0</v>
      </c>
      <c r="Y9" s="100">
        <v>0</v>
      </c>
      <c r="Z9" s="100">
        <v>0.54</v>
      </c>
      <c r="AA9" s="100">
        <v>28</v>
      </c>
      <c r="AB9" s="100">
        <v>6</v>
      </c>
      <c r="AC9" s="100">
        <v>0</v>
      </c>
      <c r="AD9" s="100">
        <v>13.84</v>
      </c>
      <c r="AE9" s="100">
        <v>46</v>
      </c>
      <c r="AF9" s="100">
        <v>0</v>
      </c>
      <c r="AG9" s="100">
        <v>71.03</v>
      </c>
      <c r="AH9" s="100">
        <v>45.63</v>
      </c>
      <c r="AI9" s="100">
        <v>4.5</v>
      </c>
      <c r="AJ9" s="100">
        <v>62</v>
      </c>
      <c r="AK9" s="100">
        <v>3</v>
      </c>
      <c r="AL9" s="100">
        <v>0</v>
      </c>
      <c r="AM9" s="100">
        <v>0</v>
      </c>
      <c r="AN9" s="100">
        <v>0</v>
      </c>
      <c r="AO9" s="100">
        <v>144</v>
      </c>
      <c r="AP9" s="100">
        <v>45.11</v>
      </c>
      <c r="AQ9" s="100">
        <v>9.89</v>
      </c>
      <c r="AR9" s="100">
        <v>5.3</v>
      </c>
      <c r="AS9" s="100">
        <v>5.2</v>
      </c>
      <c r="AT9" s="100">
        <v>43.13</v>
      </c>
      <c r="AU9" s="100">
        <v>0</v>
      </c>
      <c r="AV9" s="100">
        <v>68.55</v>
      </c>
      <c r="AW9" s="100">
        <v>0.1</v>
      </c>
      <c r="AX9" s="100">
        <v>0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/>
      <c r="BE9" s="100">
        <v>0</v>
      </c>
      <c r="BF9" s="100">
        <v>0.1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710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710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5</v>
      </c>
      <c r="DF9" s="100">
        <v>0</v>
      </c>
      <c r="DG9" s="100">
        <v>0</v>
      </c>
      <c r="DH9" s="100">
        <v>0</v>
      </c>
      <c r="DI9" s="100">
        <v>0</v>
      </c>
      <c r="DJ9" s="100">
        <v>5</v>
      </c>
    </row>
    <row r="10" ht="20.1" customHeight="1" spans="1:114">
      <c r="A10" s="73" t="s">
        <v>38</v>
      </c>
      <c r="B10" s="73" t="s">
        <v>38</v>
      </c>
      <c r="C10" s="73" t="s">
        <v>38</v>
      </c>
      <c r="D10" s="73" t="s">
        <v>38</v>
      </c>
      <c r="E10" s="73" t="s">
        <v>83</v>
      </c>
      <c r="F10" s="99">
        <f t="shared" si="0"/>
        <v>1927.7</v>
      </c>
      <c r="G10" s="99">
        <v>593.88</v>
      </c>
      <c r="H10" s="99">
        <v>185.15</v>
      </c>
      <c r="I10" s="99">
        <v>205.05</v>
      </c>
      <c r="J10" s="99">
        <v>13.86</v>
      </c>
      <c r="K10" s="99">
        <v>0</v>
      </c>
      <c r="L10" s="99">
        <v>0</v>
      </c>
      <c r="M10" s="99">
        <v>71.45</v>
      </c>
      <c r="N10" s="99">
        <v>0</v>
      </c>
      <c r="O10" s="99">
        <v>44.49</v>
      </c>
      <c r="P10" s="100">
        <v>9.57</v>
      </c>
      <c r="Q10" s="100">
        <v>0</v>
      </c>
      <c r="R10" s="100">
        <v>59.32</v>
      </c>
      <c r="S10" s="100">
        <v>0</v>
      </c>
      <c r="T10" s="100">
        <v>4.99</v>
      </c>
      <c r="U10" s="100">
        <v>618.72</v>
      </c>
      <c r="V10" s="100">
        <v>9</v>
      </c>
      <c r="W10" s="100">
        <v>8</v>
      </c>
      <c r="X10" s="100">
        <v>0</v>
      </c>
      <c r="Y10" s="100">
        <v>0</v>
      </c>
      <c r="Z10" s="100">
        <v>0.54</v>
      </c>
      <c r="AA10" s="100">
        <v>28</v>
      </c>
      <c r="AB10" s="100">
        <v>6</v>
      </c>
      <c r="AC10" s="100">
        <v>0</v>
      </c>
      <c r="AD10" s="100">
        <v>13.84</v>
      </c>
      <c r="AE10" s="100">
        <v>46</v>
      </c>
      <c r="AF10" s="100">
        <v>0</v>
      </c>
      <c r="AG10" s="100">
        <v>71.03</v>
      </c>
      <c r="AH10" s="100">
        <v>45.63</v>
      </c>
      <c r="AI10" s="100">
        <v>4.5</v>
      </c>
      <c r="AJ10" s="100">
        <v>62</v>
      </c>
      <c r="AK10" s="100">
        <v>3</v>
      </c>
      <c r="AL10" s="100">
        <v>0</v>
      </c>
      <c r="AM10" s="100">
        <v>0</v>
      </c>
      <c r="AN10" s="100">
        <v>0</v>
      </c>
      <c r="AO10" s="100">
        <v>144</v>
      </c>
      <c r="AP10" s="100">
        <v>45.11</v>
      </c>
      <c r="AQ10" s="100">
        <v>9.89</v>
      </c>
      <c r="AR10" s="100">
        <v>5.3</v>
      </c>
      <c r="AS10" s="100">
        <v>5.2</v>
      </c>
      <c r="AT10" s="100">
        <v>43.13</v>
      </c>
      <c r="AU10" s="100">
        <v>0</v>
      </c>
      <c r="AV10" s="100">
        <v>68.55</v>
      </c>
      <c r="AW10" s="100">
        <v>0.1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/>
      <c r="BE10" s="100">
        <v>0</v>
      </c>
      <c r="BF10" s="100">
        <v>0.1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710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710</v>
      </c>
      <c r="CH10" s="100">
        <v>0</v>
      </c>
      <c r="CI10" s="100">
        <v>0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0</v>
      </c>
      <c r="CU10" s="100">
        <v>0</v>
      </c>
      <c r="CV10" s="100">
        <v>0</v>
      </c>
      <c r="CW10" s="100">
        <v>0</v>
      </c>
      <c r="CX10" s="100">
        <v>0</v>
      </c>
      <c r="CY10" s="100">
        <v>0</v>
      </c>
      <c r="CZ10" s="100">
        <v>0</v>
      </c>
      <c r="DA10" s="100">
        <v>0</v>
      </c>
      <c r="DB10" s="100">
        <v>0</v>
      </c>
      <c r="DC10" s="100">
        <v>0</v>
      </c>
      <c r="DD10" s="100">
        <v>0</v>
      </c>
      <c r="DE10" s="100">
        <v>5</v>
      </c>
      <c r="DF10" s="100">
        <v>0</v>
      </c>
      <c r="DG10" s="100">
        <v>0</v>
      </c>
      <c r="DH10" s="100">
        <v>0</v>
      </c>
      <c r="DI10" s="100">
        <v>0</v>
      </c>
      <c r="DJ10" s="100">
        <v>5</v>
      </c>
    </row>
    <row r="11" ht="20.1" customHeight="1" spans="1:114">
      <c r="A11" s="73" t="s">
        <v>84</v>
      </c>
      <c r="B11" s="73" t="s">
        <v>85</v>
      </c>
      <c r="C11" s="73" t="s">
        <v>86</v>
      </c>
      <c r="D11" s="73" t="s">
        <v>87</v>
      </c>
      <c r="E11" s="73" t="s">
        <v>88</v>
      </c>
      <c r="F11" s="99">
        <f t="shared" si="0"/>
        <v>62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62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62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  <c r="CH11" s="100">
        <v>0</v>
      </c>
      <c r="CI11" s="100">
        <v>0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0</v>
      </c>
      <c r="CU11" s="100">
        <v>0</v>
      </c>
      <c r="CV11" s="100">
        <v>0</v>
      </c>
      <c r="CW11" s="100">
        <v>0</v>
      </c>
      <c r="CX11" s="100">
        <v>0</v>
      </c>
      <c r="CY11" s="100">
        <v>0</v>
      </c>
      <c r="CZ11" s="100">
        <v>0</v>
      </c>
      <c r="DA11" s="100">
        <v>0</v>
      </c>
      <c r="DB11" s="100">
        <v>0</v>
      </c>
      <c r="DC11" s="100">
        <v>0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  <c r="DI11" s="100">
        <v>0</v>
      </c>
      <c r="DJ11" s="100">
        <v>0</v>
      </c>
    </row>
    <row r="12" ht="20.1" customHeight="1" spans="1:114">
      <c r="A12" s="73" t="s">
        <v>89</v>
      </c>
      <c r="B12" s="73" t="s">
        <v>90</v>
      </c>
      <c r="C12" s="73" t="s">
        <v>90</v>
      </c>
      <c r="D12" s="73" t="s">
        <v>87</v>
      </c>
      <c r="E12" s="73" t="s">
        <v>91</v>
      </c>
      <c r="F12" s="99">
        <f t="shared" si="0"/>
        <v>71.45</v>
      </c>
      <c r="G12" s="99">
        <v>71.45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71.45</v>
      </c>
      <c r="N12" s="99">
        <v>0</v>
      </c>
      <c r="O12" s="99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  <c r="DI12" s="100">
        <v>0</v>
      </c>
      <c r="DJ12" s="100">
        <v>0</v>
      </c>
    </row>
    <row r="13" ht="20.1" customHeight="1" spans="1:114">
      <c r="A13" s="73" t="s">
        <v>92</v>
      </c>
      <c r="B13" s="73" t="s">
        <v>93</v>
      </c>
      <c r="C13" s="73" t="s">
        <v>94</v>
      </c>
      <c r="D13" s="73" t="s">
        <v>87</v>
      </c>
      <c r="E13" s="73" t="s">
        <v>95</v>
      </c>
      <c r="F13" s="99">
        <f t="shared" si="0"/>
        <v>44.49</v>
      </c>
      <c r="G13" s="99">
        <v>44.49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44.49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/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/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0</v>
      </c>
      <c r="BW13" s="100">
        <v>0</v>
      </c>
      <c r="BX13" s="100">
        <v>0</v>
      </c>
      <c r="BY13" s="100">
        <v>0</v>
      </c>
      <c r="BZ13" s="100">
        <v>0</v>
      </c>
      <c r="CA13" s="100">
        <v>0</v>
      </c>
      <c r="CB13" s="100">
        <v>0</v>
      </c>
      <c r="CC13" s="100">
        <v>0</v>
      </c>
      <c r="CD13" s="100">
        <v>0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0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0</v>
      </c>
      <c r="CU13" s="100">
        <v>0</v>
      </c>
      <c r="CV13" s="100">
        <v>0</v>
      </c>
      <c r="CW13" s="100">
        <v>0</v>
      </c>
      <c r="CX13" s="100">
        <v>0</v>
      </c>
      <c r="CY13" s="100">
        <v>0</v>
      </c>
      <c r="CZ13" s="100">
        <v>0</v>
      </c>
      <c r="DA13" s="100">
        <v>0</v>
      </c>
      <c r="DB13" s="100">
        <v>0</v>
      </c>
      <c r="DC13" s="100">
        <v>0</v>
      </c>
      <c r="DD13" s="100">
        <v>0</v>
      </c>
      <c r="DE13" s="100">
        <v>0</v>
      </c>
      <c r="DF13" s="100">
        <v>0</v>
      </c>
      <c r="DG13" s="100">
        <v>0</v>
      </c>
      <c r="DH13" s="100">
        <v>0</v>
      </c>
      <c r="DI13" s="100">
        <v>0</v>
      </c>
      <c r="DJ13" s="100">
        <v>0</v>
      </c>
    </row>
    <row r="14" ht="20.1" customHeight="1" spans="1:114">
      <c r="A14" s="73" t="s">
        <v>92</v>
      </c>
      <c r="B14" s="73" t="s">
        <v>93</v>
      </c>
      <c r="C14" s="73" t="s">
        <v>86</v>
      </c>
      <c r="D14" s="73" t="s">
        <v>87</v>
      </c>
      <c r="E14" s="73" t="s">
        <v>96</v>
      </c>
      <c r="F14" s="99">
        <f t="shared" si="0"/>
        <v>9.57</v>
      </c>
      <c r="G14" s="99">
        <v>9.57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100">
        <v>9.57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0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>
        <v>0</v>
      </c>
      <c r="BV14" s="100">
        <v>0</v>
      </c>
      <c r="BW14" s="100">
        <v>0</v>
      </c>
      <c r="BX14" s="100">
        <v>0</v>
      </c>
      <c r="BY14" s="100">
        <v>0</v>
      </c>
      <c r="BZ14" s="100">
        <v>0</v>
      </c>
      <c r="CA14" s="100">
        <v>0</v>
      </c>
      <c r="CB14" s="100">
        <v>0</v>
      </c>
      <c r="CC14" s="100">
        <v>0</v>
      </c>
      <c r="CD14" s="100">
        <v>0</v>
      </c>
      <c r="CE14" s="100">
        <v>0</v>
      </c>
      <c r="CF14" s="100">
        <v>0</v>
      </c>
      <c r="CG14" s="100">
        <v>0</v>
      </c>
      <c r="CH14" s="100">
        <v>0</v>
      </c>
      <c r="CI14" s="100">
        <v>0</v>
      </c>
      <c r="CJ14" s="100">
        <v>0</v>
      </c>
      <c r="CK14" s="100">
        <v>0</v>
      </c>
      <c r="CL14" s="100">
        <v>0</v>
      </c>
      <c r="CM14" s="100">
        <v>0</v>
      </c>
      <c r="CN14" s="100">
        <v>0</v>
      </c>
      <c r="CO14" s="100">
        <v>0</v>
      </c>
      <c r="CP14" s="100">
        <v>0</v>
      </c>
      <c r="CQ14" s="100">
        <v>0</v>
      </c>
      <c r="CR14" s="100">
        <v>0</v>
      </c>
      <c r="CS14" s="100">
        <v>0</v>
      </c>
      <c r="CT14" s="100">
        <v>0</v>
      </c>
      <c r="CU14" s="100">
        <v>0</v>
      </c>
      <c r="CV14" s="100">
        <v>0</v>
      </c>
      <c r="CW14" s="100">
        <v>0</v>
      </c>
      <c r="CX14" s="100">
        <v>0</v>
      </c>
      <c r="CY14" s="100">
        <v>0</v>
      </c>
      <c r="CZ14" s="100">
        <v>0</v>
      </c>
      <c r="DA14" s="100">
        <v>0</v>
      </c>
      <c r="DB14" s="100">
        <v>0</v>
      </c>
      <c r="DC14" s="100">
        <v>0</v>
      </c>
      <c r="DD14" s="100">
        <v>0</v>
      </c>
      <c r="DE14" s="100">
        <v>0</v>
      </c>
      <c r="DF14" s="100">
        <v>0</v>
      </c>
      <c r="DG14" s="100">
        <v>0</v>
      </c>
      <c r="DH14" s="100">
        <v>0</v>
      </c>
      <c r="DI14" s="100">
        <v>0</v>
      </c>
      <c r="DJ14" s="100">
        <v>0</v>
      </c>
    </row>
    <row r="15" ht="20.1" customHeight="1" spans="1:114">
      <c r="A15" s="73" t="s">
        <v>92</v>
      </c>
      <c r="B15" s="73" t="s">
        <v>97</v>
      </c>
      <c r="C15" s="73" t="s">
        <v>98</v>
      </c>
      <c r="D15" s="73" t="s">
        <v>87</v>
      </c>
      <c r="E15" s="73" t="s">
        <v>99</v>
      </c>
      <c r="F15" s="99">
        <f t="shared" si="0"/>
        <v>756.5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46.5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46.5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710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710</v>
      </c>
      <c r="CH15" s="100">
        <v>0</v>
      </c>
      <c r="CI15" s="100">
        <v>0</v>
      </c>
      <c r="CJ15" s="100">
        <v>0</v>
      </c>
      <c r="CK15" s="100">
        <v>0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  <c r="DI15" s="100">
        <v>0</v>
      </c>
      <c r="DJ15" s="100">
        <v>0</v>
      </c>
    </row>
    <row r="16" ht="20.1" customHeight="1" spans="1:114">
      <c r="A16" s="73" t="s">
        <v>92</v>
      </c>
      <c r="B16" s="73" t="s">
        <v>97</v>
      </c>
      <c r="C16" s="73" t="s">
        <v>100</v>
      </c>
      <c r="D16" s="73" t="s">
        <v>87</v>
      </c>
      <c r="E16" s="73" t="s">
        <v>101</v>
      </c>
      <c r="F16" s="99">
        <f t="shared" si="0"/>
        <v>881</v>
      </c>
      <c r="G16" s="99">
        <v>370.68</v>
      </c>
      <c r="H16" s="99">
        <v>185.15</v>
      </c>
      <c r="I16" s="99">
        <v>166.68</v>
      </c>
      <c r="J16" s="99">
        <v>13.86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4.99</v>
      </c>
      <c r="U16" s="100">
        <v>510.22</v>
      </c>
      <c r="V16" s="100">
        <v>9</v>
      </c>
      <c r="W16" s="100">
        <v>8</v>
      </c>
      <c r="X16" s="100">
        <v>0</v>
      </c>
      <c r="Y16" s="100">
        <v>0</v>
      </c>
      <c r="Z16" s="100">
        <v>0.54</v>
      </c>
      <c r="AA16" s="100">
        <v>28</v>
      </c>
      <c r="AB16" s="100">
        <v>6</v>
      </c>
      <c r="AC16" s="100">
        <v>0</v>
      </c>
      <c r="AD16" s="100">
        <v>13.84</v>
      </c>
      <c r="AE16" s="100">
        <v>46</v>
      </c>
      <c r="AF16" s="100">
        <v>0</v>
      </c>
      <c r="AG16" s="100">
        <v>24.53</v>
      </c>
      <c r="AH16" s="100">
        <v>45.63</v>
      </c>
      <c r="AI16" s="100">
        <v>4.5</v>
      </c>
      <c r="AJ16" s="100">
        <v>0</v>
      </c>
      <c r="AK16" s="100">
        <v>3</v>
      </c>
      <c r="AL16" s="100">
        <v>0</v>
      </c>
      <c r="AM16" s="100">
        <v>0</v>
      </c>
      <c r="AN16" s="100">
        <v>0</v>
      </c>
      <c r="AO16" s="100">
        <v>144</v>
      </c>
      <c r="AP16" s="100">
        <v>45.11</v>
      </c>
      <c r="AQ16" s="100">
        <v>9.89</v>
      </c>
      <c r="AR16" s="100">
        <v>5.3</v>
      </c>
      <c r="AS16" s="100">
        <v>5.2</v>
      </c>
      <c r="AT16" s="100">
        <v>43.13</v>
      </c>
      <c r="AU16" s="100">
        <v>0</v>
      </c>
      <c r="AV16" s="100">
        <v>68.55</v>
      </c>
      <c r="AW16" s="100">
        <v>0.1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0.1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>
        <v>0</v>
      </c>
      <c r="BV16" s="100">
        <v>0</v>
      </c>
      <c r="BW16" s="100">
        <v>0</v>
      </c>
      <c r="BX16" s="100">
        <v>0</v>
      </c>
      <c r="BY16" s="100">
        <v>0</v>
      </c>
      <c r="BZ16" s="100">
        <v>0</v>
      </c>
      <c r="CA16" s="100">
        <v>0</v>
      </c>
      <c r="CB16" s="100">
        <v>0</v>
      </c>
      <c r="CC16" s="100">
        <v>0</v>
      </c>
      <c r="CD16" s="100">
        <v>0</v>
      </c>
      <c r="CE16" s="100">
        <v>0</v>
      </c>
      <c r="CF16" s="100">
        <v>0</v>
      </c>
      <c r="CG16" s="100">
        <v>0</v>
      </c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0">
        <v>0</v>
      </c>
      <c r="CN16" s="100">
        <v>0</v>
      </c>
      <c r="CO16" s="100">
        <v>0</v>
      </c>
      <c r="CP16" s="100">
        <v>0</v>
      </c>
      <c r="CQ16" s="100">
        <v>0</v>
      </c>
      <c r="CR16" s="100">
        <v>0</v>
      </c>
      <c r="CS16" s="100">
        <v>0</v>
      </c>
      <c r="CT16" s="100">
        <v>0</v>
      </c>
      <c r="CU16" s="100">
        <v>0</v>
      </c>
      <c r="CV16" s="100">
        <v>0</v>
      </c>
      <c r="CW16" s="100">
        <v>0</v>
      </c>
      <c r="CX16" s="100">
        <v>0</v>
      </c>
      <c r="CY16" s="100">
        <v>0</v>
      </c>
      <c r="CZ16" s="100">
        <v>0</v>
      </c>
      <c r="DA16" s="100">
        <v>0</v>
      </c>
      <c r="DB16" s="100">
        <v>0</v>
      </c>
      <c r="DC16" s="100">
        <v>0</v>
      </c>
      <c r="DD16" s="100">
        <v>0</v>
      </c>
      <c r="DE16" s="100">
        <v>0</v>
      </c>
      <c r="DF16" s="100">
        <v>0</v>
      </c>
      <c r="DG16" s="100">
        <v>0</v>
      </c>
      <c r="DH16" s="100">
        <v>0</v>
      </c>
      <c r="DI16" s="100">
        <v>0</v>
      </c>
      <c r="DJ16" s="100">
        <v>0</v>
      </c>
    </row>
    <row r="17" ht="20.1" customHeight="1" spans="1:114">
      <c r="A17" s="73" t="s">
        <v>92</v>
      </c>
      <c r="B17" s="73" t="s">
        <v>97</v>
      </c>
      <c r="C17" s="73" t="s">
        <v>102</v>
      </c>
      <c r="D17" s="73" t="s">
        <v>87</v>
      </c>
      <c r="E17" s="73" t="s">
        <v>103</v>
      </c>
      <c r="F17" s="99">
        <f t="shared" si="0"/>
        <v>5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>
        <v>0</v>
      </c>
      <c r="BV17" s="100">
        <v>0</v>
      </c>
      <c r="BW17" s="100">
        <v>0</v>
      </c>
      <c r="BX17" s="100">
        <v>0</v>
      </c>
      <c r="BY17" s="100">
        <v>0</v>
      </c>
      <c r="BZ17" s="100">
        <v>0</v>
      </c>
      <c r="CA17" s="100">
        <v>0</v>
      </c>
      <c r="CB17" s="100">
        <v>0</v>
      </c>
      <c r="CC17" s="100">
        <v>0</v>
      </c>
      <c r="CD17" s="100">
        <v>0</v>
      </c>
      <c r="CE17" s="100">
        <v>0</v>
      </c>
      <c r="CF17" s="100">
        <v>0</v>
      </c>
      <c r="CG17" s="100">
        <v>0</v>
      </c>
      <c r="CH17" s="100">
        <v>0</v>
      </c>
      <c r="CI17" s="100">
        <v>0</v>
      </c>
      <c r="CJ17" s="100">
        <v>0</v>
      </c>
      <c r="CK17" s="100">
        <v>0</v>
      </c>
      <c r="CL17" s="100">
        <v>0</v>
      </c>
      <c r="CM17" s="100">
        <v>0</v>
      </c>
      <c r="CN17" s="100">
        <v>0</v>
      </c>
      <c r="CO17" s="100">
        <v>0</v>
      </c>
      <c r="CP17" s="100">
        <v>0</v>
      </c>
      <c r="CQ17" s="100">
        <v>0</v>
      </c>
      <c r="CR17" s="100">
        <v>0</v>
      </c>
      <c r="CS17" s="100">
        <v>0</v>
      </c>
      <c r="CT17" s="100">
        <v>0</v>
      </c>
      <c r="CU17" s="100">
        <v>0</v>
      </c>
      <c r="CV17" s="100">
        <v>0</v>
      </c>
      <c r="CW17" s="100">
        <v>0</v>
      </c>
      <c r="CX17" s="100">
        <v>0</v>
      </c>
      <c r="CY17" s="100">
        <v>0</v>
      </c>
      <c r="CZ17" s="100">
        <v>0</v>
      </c>
      <c r="DA17" s="100">
        <v>0</v>
      </c>
      <c r="DB17" s="100">
        <v>0</v>
      </c>
      <c r="DC17" s="100">
        <v>0</v>
      </c>
      <c r="DD17" s="100">
        <v>0</v>
      </c>
      <c r="DE17" s="100">
        <v>5</v>
      </c>
      <c r="DF17" s="100">
        <v>0</v>
      </c>
      <c r="DG17" s="100">
        <v>0</v>
      </c>
      <c r="DH17" s="100">
        <v>0</v>
      </c>
      <c r="DI17" s="100">
        <v>0</v>
      </c>
      <c r="DJ17" s="100">
        <v>5</v>
      </c>
    </row>
    <row r="18" ht="20.1" customHeight="1" spans="1:114">
      <c r="A18" s="73" t="s">
        <v>104</v>
      </c>
      <c r="B18" s="73" t="s">
        <v>105</v>
      </c>
      <c r="C18" s="73" t="s">
        <v>94</v>
      </c>
      <c r="D18" s="73" t="s">
        <v>87</v>
      </c>
      <c r="E18" s="73" t="s">
        <v>106</v>
      </c>
      <c r="F18" s="99">
        <f t="shared" si="0"/>
        <v>59.32</v>
      </c>
      <c r="G18" s="99">
        <v>59.32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100">
        <v>0</v>
      </c>
      <c r="Q18" s="100">
        <v>0</v>
      </c>
      <c r="R18" s="100">
        <v>59.32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>
        <v>0</v>
      </c>
      <c r="BV18" s="100">
        <v>0</v>
      </c>
      <c r="BW18" s="100">
        <v>0</v>
      </c>
      <c r="BX18" s="100">
        <v>0</v>
      </c>
      <c r="BY18" s="100">
        <v>0</v>
      </c>
      <c r="BZ18" s="100">
        <v>0</v>
      </c>
      <c r="CA18" s="100">
        <v>0</v>
      </c>
      <c r="CB18" s="100">
        <v>0</v>
      </c>
      <c r="CC18" s="100">
        <v>0</v>
      </c>
      <c r="CD18" s="100">
        <v>0</v>
      </c>
      <c r="CE18" s="100">
        <v>0</v>
      </c>
      <c r="CF18" s="100">
        <v>0</v>
      </c>
      <c r="CG18" s="100">
        <v>0</v>
      </c>
      <c r="CH18" s="100">
        <v>0</v>
      </c>
      <c r="CI18" s="100">
        <v>0</v>
      </c>
      <c r="CJ18" s="100">
        <v>0</v>
      </c>
      <c r="CK18" s="100">
        <v>0</v>
      </c>
      <c r="CL18" s="100">
        <v>0</v>
      </c>
      <c r="CM18" s="100">
        <v>0</v>
      </c>
      <c r="CN18" s="100">
        <v>0</v>
      </c>
      <c r="CO18" s="100">
        <v>0</v>
      </c>
      <c r="CP18" s="100">
        <v>0</v>
      </c>
      <c r="CQ18" s="100">
        <v>0</v>
      </c>
      <c r="CR18" s="100">
        <v>0</v>
      </c>
      <c r="CS18" s="100">
        <v>0</v>
      </c>
      <c r="CT18" s="100">
        <v>0</v>
      </c>
      <c r="CU18" s="100">
        <v>0</v>
      </c>
      <c r="CV18" s="100">
        <v>0</v>
      </c>
      <c r="CW18" s="100">
        <v>0</v>
      </c>
      <c r="CX18" s="100">
        <v>0</v>
      </c>
      <c r="CY18" s="100">
        <v>0</v>
      </c>
      <c r="CZ18" s="100">
        <v>0</v>
      </c>
      <c r="DA18" s="100">
        <v>0</v>
      </c>
      <c r="DB18" s="100">
        <v>0</v>
      </c>
      <c r="DC18" s="100">
        <v>0</v>
      </c>
      <c r="DD18" s="100">
        <v>0</v>
      </c>
      <c r="DE18" s="100">
        <v>0</v>
      </c>
      <c r="DF18" s="100">
        <v>0</v>
      </c>
      <c r="DG18" s="100">
        <v>0</v>
      </c>
      <c r="DH18" s="100">
        <v>0</v>
      </c>
      <c r="DI18" s="100">
        <v>0</v>
      </c>
      <c r="DJ18" s="100">
        <v>0</v>
      </c>
    </row>
    <row r="19" ht="20.1" customHeight="1" spans="1:114">
      <c r="A19" s="73" t="s">
        <v>104</v>
      </c>
      <c r="B19" s="73" t="s">
        <v>105</v>
      </c>
      <c r="C19" s="73" t="s">
        <v>86</v>
      </c>
      <c r="D19" s="73" t="s">
        <v>87</v>
      </c>
      <c r="E19" s="73" t="s">
        <v>107</v>
      </c>
      <c r="F19" s="99">
        <f t="shared" si="0"/>
        <v>38.37</v>
      </c>
      <c r="G19" s="99">
        <v>38.37</v>
      </c>
      <c r="H19" s="99">
        <v>0</v>
      </c>
      <c r="I19" s="99">
        <v>38.37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100">
        <v>0</v>
      </c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>
        <v>0</v>
      </c>
      <c r="BV19" s="100">
        <v>0</v>
      </c>
      <c r="BW19" s="100">
        <v>0</v>
      </c>
      <c r="BX19" s="100">
        <v>0</v>
      </c>
      <c r="BY19" s="100">
        <v>0</v>
      </c>
      <c r="BZ19" s="100">
        <v>0</v>
      </c>
      <c r="CA19" s="100">
        <v>0</v>
      </c>
      <c r="CB19" s="100">
        <v>0</v>
      </c>
      <c r="CC19" s="100">
        <v>0</v>
      </c>
      <c r="CD19" s="100">
        <v>0</v>
      </c>
      <c r="CE19" s="100">
        <v>0</v>
      </c>
      <c r="CF19" s="100">
        <v>0</v>
      </c>
      <c r="CG19" s="100">
        <v>0</v>
      </c>
      <c r="CH19" s="100">
        <v>0</v>
      </c>
      <c r="CI19" s="100">
        <v>0</v>
      </c>
      <c r="CJ19" s="100">
        <v>0</v>
      </c>
      <c r="CK19" s="100">
        <v>0</v>
      </c>
      <c r="CL19" s="100">
        <v>0</v>
      </c>
      <c r="CM19" s="100">
        <v>0</v>
      </c>
      <c r="CN19" s="100">
        <v>0</v>
      </c>
      <c r="CO19" s="100">
        <v>0</v>
      </c>
      <c r="CP19" s="100">
        <v>0</v>
      </c>
      <c r="CQ19" s="100">
        <v>0</v>
      </c>
      <c r="CR19" s="100">
        <v>0</v>
      </c>
      <c r="CS19" s="100">
        <v>0</v>
      </c>
      <c r="CT19" s="100">
        <v>0</v>
      </c>
      <c r="CU19" s="100">
        <v>0</v>
      </c>
      <c r="CV19" s="100">
        <v>0</v>
      </c>
      <c r="CW19" s="100">
        <v>0</v>
      </c>
      <c r="CX19" s="100">
        <v>0</v>
      </c>
      <c r="CY19" s="100">
        <v>0</v>
      </c>
      <c r="CZ19" s="100">
        <v>0</v>
      </c>
      <c r="DA19" s="100">
        <v>0</v>
      </c>
      <c r="DB19" s="100">
        <v>0</v>
      </c>
      <c r="DC19" s="100">
        <v>0</v>
      </c>
      <c r="DD19" s="100">
        <v>0</v>
      </c>
      <c r="DE19" s="100">
        <v>0</v>
      </c>
      <c r="DF19" s="100">
        <v>0</v>
      </c>
      <c r="DG19" s="100">
        <v>0</v>
      </c>
      <c r="DH19" s="100">
        <v>0</v>
      </c>
      <c r="DI19" s="100">
        <v>0</v>
      </c>
      <c r="DJ19" s="100">
        <v>0</v>
      </c>
    </row>
  </sheetData>
  <mergeCells count="114">
    <mergeCell ref="A2:DJ2"/>
    <mergeCell ref="A4:E4"/>
    <mergeCell ref="G4:T4"/>
    <mergeCell ref="U4:AV4"/>
    <mergeCell ref="AW4:BH4"/>
    <mergeCell ref="BI4:BM4"/>
    <mergeCell ref="BN4:BZ4"/>
    <mergeCell ref="CA4:CR4"/>
    <mergeCell ref="CS4:CU4"/>
    <mergeCell ref="CV4:DA4"/>
    <mergeCell ref="DB4:DD4"/>
    <mergeCell ref="DE4:DJ4"/>
    <mergeCell ref="A5:C5"/>
    <mergeCell ref="AX5:BH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</mergeCells>
  <printOptions horizontalCentered="1"/>
  <pageMargins left="0.590277791023254" right="0.590277791023254" top="0.984027802944183" bottom="0.984027802944183" header="0.511805534362793" footer="0.511805534362793"/>
  <pageSetup paperSize="9" scale="15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tabSelected="1" workbookViewId="0">
      <selection activeCell="A9" sqref="$A1:$XFD1048576"/>
    </sheetView>
  </sheetViews>
  <sheetFormatPr defaultColWidth="9" defaultRowHeight="11.25" outlineLevelCol="6"/>
  <cols>
    <col min="1" max="2" width="5.5" style="3" customWidth="1"/>
    <col min="3" max="3" width="9.16666666666667" style="3" customWidth="1"/>
    <col min="4" max="4" width="72.8333333333333" style="3" customWidth="1"/>
    <col min="5" max="7" width="21.8333333333333" style="3" customWidth="1"/>
    <col min="8" max="16384" width="9" style="3"/>
  </cols>
  <sheetData>
    <row r="1" ht="20.1" customHeight="1" spans="1:7">
      <c r="A1" s="59"/>
      <c r="B1" s="59"/>
      <c r="C1" s="59"/>
      <c r="D1" s="60"/>
      <c r="E1" s="59"/>
      <c r="F1" s="59"/>
      <c r="G1" s="61" t="s">
        <v>289</v>
      </c>
    </row>
    <row r="2" ht="25.5" customHeight="1" spans="1:7">
      <c r="A2" s="38" t="s">
        <v>290</v>
      </c>
      <c r="B2" s="38"/>
      <c r="C2" s="38"/>
      <c r="D2" s="38"/>
      <c r="E2" s="38"/>
      <c r="F2" s="38"/>
      <c r="G2" s="38"/>
    </row>
    <row r="3" ht="20.1" customHeight="1" spans="1:7">
      <c r="A3" s="39" t="s">
        <v>0</v>
      </c>
      <c r="B3" s="39"/>
      <c r="C3" s="39"/>
      <c r="D3" s="39"/>
      <c r="E3" s="62"/>
      <c r="F3" s="62"/>
      <c r="G3" s="41" t="s">
        <v>5</v>
      </c>
    </row>
    <row r="4" ht="20.1" customHeight="1" spans="1:7">
      <c r="A4" s="76" t="s">
        <v>291</v>
      </c>
      <c r="B4" s="77"/>
      <c r="C4" s="77"/>
      <c r="D4" s="78"/>
      <c r="E4" s="85" t="s">
        <v>110</v>
      </c>
      <c r="F4" s="49"/>
      <c r="G4" s="49"/>
    </row>
    <row r="5" ht="20.1" customHeight="1" spans="1:7">
      <c r="A5" s="42" t="s">
        <v>68</v>
      </c>
      <c r="B5" s="44"/>
      <c r="C5" s="86" t="s">
        <v>69</v>
      </c>
      <c r="D5" s="87" t="s">
        <v>292</v>
      </c>
      <c r="E5" s="49" t="s">
        <v>58</v>
      </c>
      <c r="F5" s="46" t="s">
        <v>293</v>
      </c>
      <c r="G5" s="88" t="s">
        <v>294</v>
      </c>
    </row>
    <row r="6" ht="33.75" customHeight="1" spans="1:7">
      <c r="A6" s="50" t="s">
        <v>78</v>
      </c>
      <c r="B6" s="51" t="s">
        <v>79</v>
      </c>
      <c r="C6" s="89"/>
      <c r="D6" s="90"/>
      <c r="E6" s="54"/>
      <c r="F6" s="55"/>
      <c r="G6" s="72"/>
    </row>
    <row r="7" ht="20.1" customHeight="1" spans="1:7">
      <c r="A7" s="56" t="s">
        <v>38</v>
      </c>
      <c r="B7" s="73" t="s">
        <v>38</v>
      </c>
      <c r="C7" s="91" t="s">
        <v>38</v>
      </c>
      <c r="D7" s="56" t="s">
        <v>58</v>
      </c>
      <c r="E7" s="74">
        <f t="shared" ref="E7:E38" si="0">SUM(F7:G7)</f>
        <v>862.13</v>
      </c>
      <c r="F7" s="74">
        <v>593.98</v>
      </c>
      <c r="G7" s="57">
        <v>268.15</v>
      </c>
    </row>
    <row r="8" ht="20.1" customHeight="1" spans="1:7">
      <c r="A8" s="56" t="s">
        <v>38</v>
      </c>
      <c r="B8" s="73" t="s">
        <v>38</v>
      </c>
      <c r="C8" s="91" t="s">
        <v>38</v>
      </c>
      <c r="D8" s="56" t="s">
        <v>82</v>
      </c>
      <c r="E8" s="74">
        <f t="shared" si="0"/>
        <v>862.13</v>
      </c>
      <c r="F8" s="74">
        <v>593.98</v>
      </c>
      <c r="G8" s="57">
        <v>268.15</v>
      </c>
    </row>
    <row r="9" ht="20.1" customHeight="1" spans="1:7">
      <c r="A9" s="56" t="s">
        <v>38</v>
      </c>
      <c r="B9" s="73" t="s">
        <v>38</v>
      </c>
      <c r="C9" s="91" t="s">
        <v>38</v>
      </c>
      <c r="D9" s="56" t="s">
        <v>83</v>
      </c>
      <c r="E9" s="74">
        <f t="shared" si="0"/>
        <v>862.13</v>
      </c>
      <c r="F9" s="74">
        <v>593.98</v>
      </c>
      <c r="G9" s="57">
        <v>268.15</v>
      </c>
    </row>
    <row r="10" ht="20.1" customHeight="1" spans="1:7">
      <c r="A10" s="56" t="s">
        <v>38</v>
      </c>
      <c r="B10" s="73" t="s">
        <v>38</v>
      </c>
      <c r="C10" s="91" t="s">
        <v>38</v>
      </c>
      <c r="D10" s="56" t="s">
        <v>295</v>
      </c>
      <c r="E10" s="74">
        <f t="shared" si="0"/>
        <v>593.88</v>
      </c>
      <c r="F10" s="74">
        <v>593.88</v>
      </c>
      <c r="G10" s="57">
        <v>0</v>
      </c>
    </row>
    <row r="11" ht="20.1" customHeight="1" spans="1:7">
      <c r="A11" s="56" t="s">
        <v>296</v>
      </c>
      <c r="B11" s="73" t="s">
        <v>94</v>
      </c>
      <c r="C11" s="91" t="s">
        <v>87</v>
      </c>
      <c r="D11" s="56" t="s">
        <v>297</v>
      </c>
      <c r="E11" s="74">
        <f t="shared" si="0"/>
        <v>185.15</v>
      </c>
      <c r="F11" s="74">
        <v>185.15</v>
      </c>
      <c r="G11" s="57">
        <v>0</v>
      </c>
    </row>
    <row r="12" ht="20.1" customHeight="1" spans="1:7">
      <c r="A12" s="56" t="s">
        <v>296</v>
      </c>
      <c r="B12" s="73" t="s">
        <v>105</v>
      </c>
      <c r="C12" s="91" t="s">
        <v>87</v>
      </c>
      <c r="D12" s="56" t="s">
        <v>298</v>
      </c>
      <c r="E12" s="74">
        <f t="shared" si="0"/>
        <v>205.05</v>
      </c>
      <c r="F12" s="74">
        <v>205.05</v>
      </c>
      <c r="G12" s="57">
        <v>0</v>
      </c>
    </row>
    <row r="13" ht="20.1" customHeight="1" spans="1:7">
      <c r="A13" s="56" t="s">
        <v>296</v>
      </c>
      <c r="B13" s="73" t="s">
        <v>86</v>
      </c>
      <c r="C13" s="91" t="s">
        <v>87</v>
      </c>
      <c r="D13" s="56" t="s">
        <v>299</v>
      </c>
      <c r="E13" s="74">
        <f t="shared" si="0"/>
        <v>13.86</v>
      </c>
      <c r="F13" s="74">
        <v>13.86</v>
      </c>
      <c r="G13" s="57">
        <v>0</v>
      </c>
    </row>
    <row r="14" ht="20.1" customHeight="1" spans="1:7">
      <c r="A14" s="56" t="s">
        <v>296</v>
      </c>
      <c r="B14" s="73" t="s">
        <v>85</v>
      </c>
      <c r="C14" s="91" t="s">
        <v>87</v>
      </c>
      <c r="D14" s="56" t="s">
        <v>300</v>
      </c>
      <c r="E14" s="74">
        <f t="shared" si="0"/>
        <v>71.45</v>
      </c>
      <c r="F14" s="74">
        <v>71.45</v>
      </c>
      <c r="G14" s="57">
        <v>0</v>
      </c>
    </row>
    <row r="15" ht="20.1" customHeight="1" spans="1:7">
      <c r="A15" s="56" t="s">
        <v>296</v>
      </c>
      <c r="B15" s="73" t="s">
        <v>301</v>
      </c>
      <c r="C15" s="91" t="s">
        <v>87</v>
      </c>
      <c r="D15" s="56" t="s">
        <v>302</v>
      </c>
      <c r="E15" s="74">
        <f t="shared" si="0"/>
        <v>44.49</v>
      </c>
      <c r="F15" s="74">
        <v>44.49</v>
      </c>
      <c r="G15" s="57">
        <v>0</v>
      </c>
    </row>
    <row r="16" ht="20.1" customHeight="1" spans="1:7">
      <c r="A16" s="56" t="s">
        <v>296</v>
      </c>
      <c r="B16" s="73" t="s">
        <v>93</v>
      </c>
      <c r="C16" s="91" t="s">
        <v>87</v>
      </c>
      <c r="D16" s="56" t="s">
        <v>303</v>
      </c>
      <c r="E16" s="74">
        <f t="shared" si="0"/>
        <v>9.57</v>
      </c>
      <c r="F16" s="74">
        <v>9.57</v>
      </c>
      <c r="G16" s="57">
        <v>0</v>
      </c>
    </row>
    <row r="17" ht="20.1" customHeight="1" spans="1:7">
      <c r="A17" s="56" t="s">
        <v>296</v>
      </c>
      <c r="B17" s="73" t="s">
        <v>304</v>
      </c>
      <c r="C17" s="91" t="s">
        <v>87</v>
      </c>
      <c r="D17" s="56" t="s">
        <v>172</v>
      </c>
      <c r="E17" s="74">
        <f t="shared" si="0"/>
        <v>59.32</v>
      </c>
      <c r="F17" s="74">
        <v>59.32</v>
      </c>
      <c r="G17" s="57">
        <v>0</v>
      </c>
    </row>
    <row r="18" ht="20.1" customHeight="1" spans="1:7">
      <c r="A18" s="56" t="s">
        <v>296</v>
      </c>
      <c r="B18" s="73" t="s">
        <v>102</v>
      </c>
      <c r="C18" s="91" t="s">
        <v>87</v>
      </c>
      <c r="D18" s="56" t="s">
        <v>173</v>
      </c>
      <c r="E18" s="74">
        <f t="shared" si="0"/>
        <v>4.99</v>
      </c>
      <c r="F18" s="74">
        <v>4.99</v>
      </c>
      <c r="G18" s="57">
        <v>0</v>
      </c>
    </row>
    <row r="19" ht="20.1" customHeight="1" spans="1:7">
      <c r="A19" s="56" t="s">
        <v>38</v>
      </c>
      <c r="B19" s="73" t="s">
        <v>38</v>
      </c>
      <c r="C19" s="91" t="s">
        <v>38</v>
      </c>
      <c r="D19" s="56" t="s">
        <v>305</v>
      </c>
      <c r="E19" s="74">
        <f t="shared" si="0"/>
        <v>268.15</v>
      </c>
      <c r="F19" s="74">
        <v>0</v>
      </c>
      <c r="G19" s="57">
        <v>268.15</v>
      </c>
    </row>
    <row r="20" ht="20.1" customHeight="1" spans="1:7">
      <c r="A20" s="56" t="s">
        <v>306</v>
      </c>
      <c r="B20" s="73" t="s">
        <v>94</v>
      </c>
      <c r="C20" s="91" t="s">
        <v>87</v>
      </c>
      <c r="D20" s="56" t="s">
        <v>307</v>
      </c>
      <c r="E20" s="74">
        <f t="shared" si="0"/>
        <v>9</v>
      </c>
      <c r="F20" s="74">
        <v>0</v>
      </c>
      <c r="G20" s="57">
        <v>9</v>
      </c>
    </row>
    <row r="21" ht="20.1" customHeight="1" spans="1:7">
      <c r="A21" s="56" t="s">
        <v>306</v>
      </c>
      <c r="B21" s="73" t="s">
        <v>105</v>
      </c>
      <c r="C21" s="91" t="s">
        <v>87</v>
      </c>
      <c r="D21" s="56" t="s">
        <v>308</v>
      </c>
      <c r="E21" s="74">
        <f t="shared" si="0"/>
        <v>1</v>
      </c>
      <c r="F21" s="74">
        <v>0</v>
      </c>
      <c r="G21" s="57">
        <v>1</v>
      </c>
    </row>
    <row r="22" ht="20.1" customHeight="1" spans="1:7">
      <c r="A22" s="56" t="s">
        <v>306</v>
      </c>
      <c r="B22" s="73" t="s">
        <v>90</v>
      </c>
      <c r="C22" s="91" t="s">
        <v>87</v>
      </c>
      <c r="D22" s="56" t="s">
        <v>309</v>
      </c>
      <c r="E22" s="74">
        <f t="shared" si="0"/>
        <v>0.54</v>
      </c>
      <c r="F22" s="74">
        <v>0</v>
      </c>
      <c r="G22" s="57">
        <v>0.54</v>
      </c>
    </row>
    <row r="23" ht="20.1" customHeight="1" spans="1:7">
      <c r="A23" s="56" t="s">
        <v>306</v>
      </c>
      <c r="B23" s="73" t="s">
        <v>100</v>
      </c>
      <c r="C23" s="91" t="s">
        <v>87</v>
      </c>
      <c r="D23" s="56" t="s">
        <v>310</v>
      </c>
      <c r="E23" s="74">
        <f t="shared" si="0"/>
        <v>28</v>
      </c>
      <c r="F23" s="74">
        <v>0</v>
      </c>
      <c r="G23" s="57">
        <v>28</v>
      </c>
    </row>
    <row r="24" ht="20.1" customHeight="1" spans="1:7">
      <c r="A24" s="56" t="s">
        <v>306</v>
      </c>
      <c r="B24" s="73" t="s">
        <v>311</v>
      </c>
      <c r="C24" s="91" t="s">
        <v>87</v>
      </c>
      <c r="D24" s="56" t="s">
        <v>312</v>
      </c>
      <c r="E24" s="74">
        <f t="shared" si="0"/>
        <v>6</v>
      </c>
      <c r="F24" s="74">
        <v>0</v>
      </c>
      <c r="G24" s="57">
        <v>6</v>
      </c>
    </row>
    <row r="25" ht="20.1" customHeight="1" spans="1:7">
      <c r="A25" s="56" t="s">
        <v>306</v>
      </c>
      <c r="B25" s="73" t="s">
        <v>182</v>
      </c>
      <c r="C25" s="91" t="s">
        <v>87</v>
      </c>
      <c r="D25" s="56" t="s">
        <v>313</v>
      </c>
      <c r="E25" s="74">
        <f t="shared" si="0"/>
        <v>13.84</v>
      </c>
      <c r="F25" s="74">
        <v>0</v>
      </c>
      <c r="G25" s="57">
        <v>13.84</v>
      </c>
    </row>
    <row r="26" ht="20.1" customHeight="1" spans="1:7">
      <c r="A26" s="56" t="s">
        <v>306</v>
      </c>
      <c r="B26" s="73" t="s">
        <v>93</v>
      </c>
      <c r="C26" s="91" t="s">
        <v>87</v>
      </c>
      <c r="D26" s="56" t="s">
        <v>314</v>
      </c>
      <c r="E26" s="74">
        <f t="shared" si="0"/>
        <v>46</v>
      </c>
      <c r="F26" s="74">
        <v>0</v>
      </c>
      <c r="G26" s="57">
        <v>46</v>
      </c>
    </row>
    <row r="27" ht="20.1" customHeight="1" spans="1:7">
      <c r="A27" s="56" t="s">
        <v>306</v>
      </c>
      <c r="B27" s="73" t="s">
        <v>304</v>
      </c>
      <c r="C27" s="91" t="s">
        <v>87</v>
      </c>
      <c r="D27" s="56" t="s">
        <v>315</v>
      </c>
      <c r="E27" s="74">
        <f t="shared" si="0"/>
        <v>3</v>
      </c>
      <c r="F27" s="74">
        <v>0</v>
      </c>
      <c r="G27" s="57">
        <v>3</v>
      </c>
    </row>
    <row r="28" ht="20.1" customHeight="1" spans="1:7">
      <c r="A28" s="56" t="s">
        <v>306</v>
      </c>
      <c r="B28" s="73" t="s">
        <v>97</v>
      </c>
      <c r="C28" s="91" t="s">
        <v>87</v>
      </c>
      <c r="D28" s="56" t="s">
        <v>177</v>
      </c>
      <c r="E28" s="74">
        <f t="shared" si="0"/>
        <v>4.5</v>
      </c>
      <c r="F28" s="74">
        <v>0</v>
      </c>
      <c r="G28" s="57">
        <v>4.5</v>
      </c>
    </row>
    <row r="29" ht="20.1" customHeight="1" spans="1:7">
      <c r="A29" s="56" t="s">
        <v>306</v>
      </c>
      <c r="B29" s="73" t="s">
        <v>316</v>
      </c>
      <c r="C29" s="91" t="s">
        <v>87</v>
      </c>
      <c r="D29" s="56" t="s">
        <v>178</v>
      </c>
      <c r="E29" s="74">
        <f t="shared" si="0"/>
        <v>62</v>
      </c>
      <c r="F29" s="74">
        <v>0</v>
      </c>
      <c r="G29" s="57">
        <v>62</v>
      </c>
    </row>
    <row r="30" ht="20.1" customHeight="1" spans="1:7">
      <c r="A30" s="56" t="s">
        <v>306</v>
      </c>
      <c r="B30" s="73" t="s">
        <v>317</v>
      </c>
      <c r="C30" s="91" t="s">
        <v>87</v>
      </c>
      <c r="D30" s="56" t="s">
        <v>180</v>
      </c>
      <c r="E30" s="74">
        <f t="shared" si="0"/>
        <v>3</v>
      </c>
      <c r="F30" s="74">
        <v>0</v>
      </c>
      <c r="G30" s="57">
        <v>3</v>
      </c>
    </row>
    <row r="31" ht="20.1" customHeight="1" spans="1:7">
      <c r="A31" s="56" t="s">
        <v>306</v>
      </c>
      <c r="B31" s="73" t="s">
        <v>318</v>
      </c>
      <c r="C31" s="91" t="s">
        <v>87</v>
      </c>
      <c r="D31" s="56" t="s">
        <v>319</v>
      </c>
      <c r="E31" s="74">
        <f t="shared" si="0"/>
        <v>1</v>
      </c>
      <c r="F31" s="74">
        <v>0</v>
      </c>
      <c r="G31" s="57">
        <v>1</v>
      </c>
    </row>
    <row r="32" ht="20.1" customHeight="1" spans="1:7">
      <c r="A32" s="56" t="s">
        <v>306</v>
      </c>
      <c r="B32" s="73" t="s">
        <v>320</v>
      </c>
      <c r="C32" s="91" t="s">
        <v>87</v>
      </c>
      <c r="D32" s="56" t="s">
        <v>321</v>
      </c>
      <c r="E32" s="74">
        <f t="shared" si="0"/>
        <v>9.89</v>
      </c>
      <c r="F32" s="74">
        <v>0</v>
      </c>
      <c r="G32" s="57">
        <v>9.89</v>
      </c>
    </row>
    <row r="33" ht="20.1" customHeight="1" spans="1:7">
      <c r="A33" s="56" t="s">
        <v>306</v>
      </c>
      <c r="B33" s="73" t="s">
        <v>322</v>
      </c>
      <c r="C33" s="91" t="s">
        <v>87</v>
      </c>
      <c r="D33" s="56" t="s">
        <v>323</v>
      </c>
      <c r="E33" s="74">
        <f t="shared" si="0"/>
        <v>5.3</v>
      </c>
      <c r="F33" s="74">
        <v>0</v>
      </c>
      <c r="G33" s="57">
        <v>5.3</v>
      </c>
    </row>
    <row r="34" ht="20.1" customHeight="1" spans="1:7">
      <c r="A34" s="56" t="s">
        <v>306</v>
      </c>
      <c r="B34" s="73" t="s">
        <v>324</v>
      </c>
      <c r="C34" s="91" t="s">
        <v>87</v>
      </c>
      <c r="D34" s="56" t="s">
        <v>181</v>
      </c>
      <c r="E34" s="74">
        <f t="shared" si="0"/>
        <v>5.2</v>
      </c>
      <c r="F34" s="74">
        <v>0</v>
      </c>
      <c r="G34" s="57">
        <v>5.2</v>
      </c>
    </row>
    <row r="35" ht="20.1" customHeight="1" spans="1:7">
      <c r="A35" s="56" t="s">
        <v>306</v>
      </c>
      <c r="B35" s="73" t="s">
        <v>325</v>
      </c>
      <c r="C35" s="91" t="s">
        <v>87</v>
      </c>
      <c r="D35" s="56" t="s">
        <v>326</v>
      </c>
      <c r="E35" s="74">
        <f t="shared" si="0"/>
        <v>43.13</v>
      </c>
      <c r="F35" s="74">
        <v>0</v>
      </c>
      <c r="G35" s="57">
        <v>43.13</v>
      </c>
    </row>
    <row r="36" ht="20.1" customHeight="1" spans="1:7">
      <c r="A36" s="56" t="s">
        <v>306</v>
      </c>
      <c r="B36" s="73" t="s">
        <v>102</v>
      </c>
      <c r="C36" s="91" t="s">
        <v>87</v>
      </c>
      <c r="D36" s="56" t="s">
        <v>184</v>
      </c>
      <c r="E36" s="74">
        <f t="shared" si="0"/>
        <v>26.75</v>
      </c>
      <c r="F36" s="74">
        <v>0</v>
      </c>
      <c r="G36" s="57">
        <v>26.75</v>
      </c>
    </row>
    <row r="37" ht="20.1" customHeight="1" spans="1:7">
      <c r="A37" s="56" t="s">
        <v>38</v>
      </c>
      <c r="B37" s="73" t="s">
        <v>38</v>
      </c>
      <c r="C37" s="91" t="s">
        <v>38</v>
      </c>
      <c r="D37" s="56" t="s">
        <v>188</v>
      </c>
      <c r="E37" s="74">
        <f t="shared" si="0"/>
        <v>0.1</v>
      </c>
      <c r="F37" s="74">
        <v>0.1</v>
      </c>
      <c r="G37" s="57">
        <v>0</v>
      </c>
    </row>
    <row r="38" ht="20.1" customHeight="1" spans="1:7">
      <c r="A38" s="56" t="s">
        <v>327</v>
      </c>
      <c r="B38" s="73" t="s">
        <v>182</v>
      </c>
      <c r="C38" s="91" t="s">
        <v>87</v>
      </c>
      <c r="D38" s="56" t="s">
        <v>328</v>
      </c>
      <c r="E38" s="74">
        <f t="shared" si="0"/>
        <v>0.1</v>
      </c>
      <c r="F38" s="74">
        <v>0.1</v>
      </c>
      <c r="G38" s="57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tabSelected="1" workbookViewId="0">
      <selection activeCell="A9" sqref="$A1:$XFD1048576"/>
    </sheetView>
  </sheetViews>
  <sheetFormatPr defaultColWidth="9" defaultRowHeight="11.25" outlineLevelCol="5"/>
  <cols>
    <col min="1" max="3" width="5.66666666666667" style="3" customWidth="1"/>
    <col min="4" max="4" width="17" style="3" customWidth="1"/>
    <col min="5" max="5" width="92.3333333333333" style="3" customWidth="1"/>
    <col min="6" max="6" width="25" style="3" customWidth="1"/>
    <col min="7" max="243" width="10.6666666666667" style="3" customWidth="1"/>
    <col min="244" max="16384" width="9" style="3"/>
  </cols>
  <sheetData>
    <row r="1" ht="20.1" customHeight="1" spans="1:6">
      <c r="A1" s="36"/>
      <c r="B1" s="36"/>
      <c r="C1" s="36"/>
      <c r="D1" s="36"/>
      <c r="E1" s="36"/>
      <c r="F1" s="37" t="s">
        <v>329</v>
      </c>
    </row>
    <row r="2" ht="20.1" customHeight="1" spans="1:6">
      <c r="A2" s="38" t="s">
        <v>330</v>
      </c>
      <c r="B2" s="38"/>
      <c r="C2" s="38"/>
      <c r="D2" s="38"/>
      <c r="E2" s="38"/>
      <c r="F2" s="38"/>
    </row>
    <row r="3" ht="20.1" customHeight="1" spans="1:6">
      <c r="A3" s="39" t="s">
        <v>0</v>
      </c>
      <c r="B3" s="39"/>
      <c r="C3" s="39"/>
      <c r="D3" s="80"/>
      <c r="E3" s="80"/>
      <c r="F3" s="41" t="s">
        <v>5</v>
      </c>
    </row>
    <row r="4" ht="20.1" customHeight="1" spans="1:6">
      <c r="A4" s="42" t="s">
        <v>68</v>
      </c>
      <c r="B4" s="43"/>
      <c r="C4" s="44"/>
      <c r="D4" s="81" t="s">
        <v>69</v>
      </c>
      <c r="E4" s="63" t="s">
        <v>331</v>
      </c>
      <c r="F4" s="46" t="s">
        <v>71</v>
      </c>
    </row>
    <row r="5" ht="20.1" customHeight="1" spans="1:6">
      <c r="A5" s="50" t="s">
        <v>78</v>
      </c>
      <c r="B5" s="50" t="s">
        <v>79</v>
      </c>
      <c r="C5" s="51" t="s">
        <v>80</v>
      </c>
      <c r="D5" s="82"/>
      <c r="E5" s="63"/>
      <c r="F5" s="46"/>
    </row>
    <row r="6" ht="20.1" customHeight="1" spans="1:6">
      <c r="A6" s="73" t="s">
        <v>38</v>
      </c>
      <c r="B6" s="73" t="s">
        <v>38</v>
      </c>
      <c r="C6" s="73" t="s">
        <v>38</v>
      </c>
      <c r="D6" s="83" t="s">
        <v>38</v>
      </c>
      <c r="E6" s="83" t="s">
        <v>58</v>
      </c>
      <c r="F6" s="84">
        <v>2565.57</v>
      </c>
    </row>
    <row r="7" ht="20.1" customHeight="1" spans="1:6">
      <c r="A7" s="73" t="s">
        <v>38</v>
      </c>
      <c r="B7" s="73" t="s">
        <v>38</v>
      </c>
      <c r="C7" s="73" t="s">
        <v>38</v>
      </c>
      <c r="D7" s="83" t="s">
        <v>38</v>
      </c>
      <c r="E7" s="83" t="s">
        <v>81</v>
      </c>
      <c r="F7" s="84"/>
    </row>
    <row r="8" ht="20.1" customHeight="1" spans="1:6">
      <c r="A8" s="73"/>
      <c r="B8" s="73"/>
      <c r="C8" s="73"/>
      <c r="D8" s="83"/>
      <c r="E8" s="83" t="s">
        <v>82</v>
      </c>
      <c r="F8" s="84">
        <v>1065.57</v>
      </c>
    </row>
    <row r="9" ht="20.1" customHeight="1" spans="1:6">
      <c r="A9" s="73" t="s">
        <v>38</v>
      </c>
      <c r="B9" s="73" t="s">
        <v>38</v>
      </c>
      <c r="C9" s="73" t="s">
        <v>38</v>
      </c>
      <c r="D9" s="83" t="s">
        <v>38</v>
      </c>
      <c r="E9" s="83" t="s">
        <v>83</v>
      </c>
      <c r="F9" s="84">
        <v>1065.57</v>
      </c>
    </row>
    <row r="10" ht="20.1" customHeight="1" spans="1:6">
      <c r="A10" s="73" t="s">
        <v>38</v>
      </c>
      <c r="B10" s="73" t="s">
        <v>38</v>
      </c>
      <c r="C10" s="73" t="s">
        <v>38</v>
      </c>
      <c r="D10" s="83" t="s">
        <v>38</v>
      </c>
      <c r="E10" s="83" t="s">
        <v>99</v>
      </c>
      <c r="F10" s="84">
        <v>756.5</v>
      </c>
    </row>
    <row r="11" ht="20.1" customHeight="1" spans="1:6">
      <c r="A11" s="73" t="s">
        <v>92</v>
      </c>
      <c r="B11" s="73" t="s">
        <v>97</v>
      </c>
      <c r="C11" s="73" t="s">
        <v>98</v>
      </c>
      <c r="D11" s="83" t="s">
        <v>87</v>
      </c>
      <c r="E11" s="83" t="s">
        <v>332</v>
      </c>
      <c r="F11" s="84">
        <v>445</v>
      </c>
    </row>
    <row r="12" ht="20.1" customHeight="1" spans="1:6">
      <c r="A12" s="73" t="s">
        <v>92</v>
      </c>
      <c r="B12" s="73" t="s">
        <v>97</v>
      </c>
      <c r="C12" s="73" t="s">
        <v>98</v>
      </c>
      <c r="D12" s="83" t="s">
        <v>87</v>
      </c>
      <c r="E12" s="83" t="s">
        <v>333</v>
      </c>
      <c r="F12" s="84">
        <v>84.5</v>
      </c>
    </row>
    <row r="13" ht="20.1" customHeight="1" spans="1:6">
      <c r="A13" s="73" t="s">
        <v>92</v>
      </c>
      <c r="B13" s="73" t="s">
        <v>97</v>
      </c>
      <c r="C13" s="73" t="s">
        <v>98</v>
      </c>
      <c r="D13" s="83" t="s">
        <v>87</v>
      </c>
      <c r="E13" s="83" t="s">
        <v>334</v>
      </c>
      <c r="F13" s="84">
        <v>227</v>
      </c>
    </row>
    <row r="14" ht="20.1" customHeight="1" spans="1:6">
      <c r="A14" s="73" t="s">
        <v>38</v>
      </c>
      <c r="B14" s="73" t="s">
        <v>38</v>
      </c>
      <c r="C14" s="73" t="s">
        <v>38</v>
      </c>
      <c r="D14" s="83" t="s">
        <v>38</v>
      </c>
      <c r="E14" s="83" t="s">
        <v>101</v>
      </c>
      <c r="F14" s="84">
        <v>304.07</v>
      </c>
    </row>
    <row r="15" ht="20.1" customHeight="1" spans="1:6">
      <c r="A15" s="73" t="s">
        <v>92</v>
      </c>
      <c r="B15" s="73" t="s">
        <v>97</v>
      </c>
      <c r="C15" s="73" t="s">
        <v>100</v>
      </c>
      <c r="D15" s="83" t="s">
        <v>87</v>
      </c>
      <c r="E15" s="83" t="s">
        <v>335</v>
      </c>
      <c r="F15" s="84">
        <v>45.63</v>
      </c>
    </row>
    <row r="16" ht="20.1" customHeight="1" spans="1:6">
      <c r="A16" s="73" t="s">
        <v>92</v>
      </c>
      <c r="B16" s="73" t="s">
        <v>97</v>
      </c>
      <c r="C16" s="73" t="s">
        <v>100</v>
      </c>
      <c r="D16" s="83" t="s">
        <v>87</v>
      </c>
      <c r="E16" s="83" t="s">
        <v>336</v>
      </c>
      <c r="F16" s="84">
        <v>21.53</v>
      </c>
    </row>
    <row r="17" ht="20.1" customHeight="1" spans="1:6">
      <c r="A17" s="73" t="s">
        <v>92</v>
      </c>
      <c r="B17" s="73" t="s">
        <v>97</v>
      </c>
      <c r="C17" s="73" t="s">
        <v>100</v>
      </c>
      <c r="D17" s="83" t="s">
        <v>87</v>
      </c>
      <c r="E17" s="83" t="s">
        <v>337</v>
      </c>
      <c r="F17" s="84">
        <v>97.8</v>
      </c>
    </row>
    <row r="18" ht="20.1" customHeight="1" spans="1:6">
      <c r="A18" s="73" t="s">
        <v>92</v>
      </c>
      <c r="B18" s="73" t="s">
        <v>97</v>
      </c>
      <c r="C18" s="73" t="s">
        <v>100</v>
      </c>
      <c r="D18" s="83" t="s">
        <v>87</v>
      </c>
      <c r="E18" s="83" t="s">
        <v>179</v>
      </c>
      <c r="F18" s="84">
        <v>45.11</v>
      </c>
    </row>
    <row r="19" ht="20.1" customHeight="1" spans="1:6">
      <c r="A19" s="73" t="s">
        <v>92</v>
      </c>
      <c r="B19" s="73" t="s">
        <v>97</v>
      </c>
      <c r="C19" s="73" t="s">
        <v>100</v>
      </c>
      <c r="D19" s="83" t="s">
        <v>87</v>
      </c>
      <c r="E19" s="83" t="s">
        <v>338</v>
      </c>
      <c r="F19" s="84">
        <v>94</v>
      </c>
    </row>
    <row r="20" ht="20.1" customHeight="1" spans="1:6">
      <c r="A20" s="73" t="s">
        <v>38</v>
      </c>
      <c r="B20" s="73" t="s">
        <v>38</v>
      </c>
      <c r="C20" s="73" t="s">
        <v>38</v>
      </c>
      <c r="D20" s="83" t="s">
        <v>38</v>
      </c>
      <c r="E20" s="83" t="s">
        <v>103</v>
      </c>
      <c r="F20" s="84">
        <v>5</v>
      </c>
    </row>
    <row r="21" ht="20.1" customHeight="1" spans="1:6">
      <c r="A21" s="73" t="s">
        <v>92</v>
      </c>
      <c r="B21" s="73" t="s">
        <v>97</v>
      </c>
      <c r="C21" s="73" t="s">
        <v>102</v>
      </c>
      <c r="D21" s="83" t="s">
        <v>87</v>
      </c>
      <c r="E21" s="83" t="s">
        <v>339</v>
      </c>
      <c r="F21" s="84">
        <v>5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GridLines="0" showZeros="0" tabSelected="1" workbookViewId="0">
      <selection activeCell="A9" sqref="$A1:$XFD1048576"/>
    </sheetView>
  </sheetViews>
  <sheetFormatPr defaultColWidth="9" defaultRowHeight="11.25" outlineLevelCol="7"/>
  <cols>
    <col min="1" max="1" width="15.5" style="3" customWidth="1"/>
    <col min="2" max="2" width="38.8333333333333" style="3" customWidth="1"/>
    <col min="3" max="8" width="18" style="3" customWidth="1"/>
    <col min="9" max="16384" width="9" style="3"/>
  </cols>
  <sheetData>
    <row r="1" ht="20.1" customHeight="1" spans="1:8">
      <c r="A1" s="59"/>
      <c r="B1" s="59"/>
      <c r="C1" s="59"/>
      <c r="D1" s="59"/>
      <c r="E1" s="60"/>
      <c r="F1" s="59"/>
      <c r="G1" s="59"/>
      <c r="H1" s="61" t="s">
        <v>340</v>
      </c>
    </row>
    <row r="2" ht="25.5" customHeight="1" spans="1:8">
      <c r="A2" s="38" t="s">
        <v>341</v>
      </c>
      <c r="B2" s="38"/>
      <c r="C2" s="38"/>
      <c r="D2" s="38"/>
      <c r="E2" s="38"/>
      <c r="F2" s="38"/>
      <c r="G2" s="38"/>
      <c r="H2" s="38"/>
    </row>
    <row r="3" ht="20.1" customHeight="1" spans="1:8">
      <c r="A3" s="40" t="s">
        <v>0</v>
      </c>
      <c r="B3" s="62"/>
      <c r="C3" s="62"/>
      <c r="D3" s="62"/>
      <c r="E3" s="62"/>
      <c r="F3" s="62"/>
      <c r="G3" s="62"/>
      <c r="H3" s="41" t="s">
        <v>5</v>
      </c>
    </row>
    <row r="4" ht="20.1" customHeight="1" spans="1:8">
      <c r="A4" s="63" t="s">
        <v>342</v>
      </c>
      <c r="B4" s="63" t="s">
        <v>343</v>
      </c>
      <c r="C4" s="46" t="s">
        <v>344</v>
      </c>
      <c r="D4" s="46"/>
      <c r="E4" s="55"/>
      <c r="F4" s="55"/>
      <c r="G4" s="55"/>
      <c r="H4" s="46"/>
    </row>
    <row r="5" ht="20.1" customHeight="1" spans="1:8">
      <c r="A5" s="63"/>
      <c r="B5" s="63"/>
      <c r="C5" s="64" t="s">
        <v>58</v>
      </c>
      <c r="D5" s="48" t="s">
        <v>229</v>
      </c>
      <c r="E5" s="76" t="s">
        <v>345</v>
      </c>
      <c r="F5" s="77"/>
      <c r="G5" s="78"/>
      <c r="H5" s="79" t="s">
        <v>234</v>
      </c>
    </row>
    <row r="6" ht="33.75" customHeight="1" spans="1:8">
      <c r="A6" s="53"/>
      <c r="B6" s="53"/>
      <c r="C6" s="68"/>
      <c r="D6" s="54"/>
      <c r="E6" s="69" t="s">
        <v>73</v>
      </c>
      <c r="F6" s="70" t="s">
        <v>346</v>
      </c>
      <c r="G6" s="71" t="s">
        <v>347</v>
      </c>
      <c r="H6" s="72"/>
    </row>
    <row r="7" ht="20.1" customHeight="1" spans="1:8">
      <c r="A7" s="56" t="s">
        <v>38</v>
      </c>
      <c r="B7" s="73" t="s">
        <v>58</v>
      </c>
      <c r="C7" s="58">
        <f>SUM(D7,F7:H7)</f>
        <v>8.2</v>
      </c>
      <c r="D7" s="74">
        <v>0</v>
      </c>
      <c r="E7" s="74">
        <f>SUM(F7:G7)</f>
        <v>5.2</v>
      </c>
      <c r="F7" s="74">
        <v>0</v>
      </c>
      <c r="G7" s="57">
        <v>5.2</v>
      </c>
      <c r="H7" s="75">
        <v>3</v>
      </c>
    </row>
    <row r="8" ht="20.1" customHeight="1" spans="1:8">
      <c r="A8" s="56" t="s">
        <v>38</v>
      </c>
      <c r="B8" s="73" t="s">
        <v>82</v>
      </c>
      <c r="C8" s="58">
        <f>SUM(D8,F8:H8)</f>
        <v>8.2</v>
      </c>
      <c r="D8" s="74">
        <v>0</v>
      </c>
      <c r="E8" s="74">
        <f>SUM(F8:G8)</f>
        <v>5.2</v>
      </c>
      <c r="F8" s="74">
        <v>0</v>
      </c>
      <c r="G8" s="57">
        <v>5.2</v>
      </c>
      <c r="H8" s="75">
        <v>3</v>
      </c>
    </row>
    <row r="9" ht="20.1" customHeight="1" spans="1:8">
      <c r="A9" s="56" t="s">
        <v>87</v>
      </c>
      <c r="B9" s="73" t="s">
        <v>83</v>
      </c>
      <c r="C9" s="58">
        <f>SUM(D9,F9:H9)</f>
        <v>8.2</v>
      </c>
      <c r="D9" s="74">
        <v>0</v>
      </c>
      <c r="E9" s="74">
        <f>SUM(F9:G9)</f>
        <v>5.2</v>
      </c>
      <c r="F9" s="74">
        <v>0</v>
      </c>
      <c r="G9" s="57">
        <v>5.2</v>
      </c>
      <c r="H9" s="75">
        <v>3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tabSelected="1" workbookViewId="0">
      <selection activeCell="A9" sqref="$A1:$XFD1048576"/>
    </sheetView>
  </sheetViews>
  <sheetFormatPr defaultColWidth="9" defaultRowHeight="11.25" outlineLevelCol="7"/>
  <cols>
    <col min="1" max="3" width="5.66666666666667" style="3" customWidth="1"/>
    <col min="4" max="4" width="17" style="3" customWidth="1"/>
    <col min="5" max="5" width="92.3333333333333" style="3" customWidth="1"/>
    <col min="6" max="8" width="18.1666666666667" style="3" customWidth="1"/>
    <col min="9" max="245" width="10.6666666666667" style="3" customWidth="1"/>
    <col min="246" max="16384" width="9" style="3"/>
  </cols>
  <sheetData>
    <row r="1" ht="20.1" customHeight="1" spans="1:8">
      <c r="A1" s="36"/>
      <c r="B1" s="36"/>
      <c r="C1" s="36"/>
      <c r="D1" s="36"/>
      <c r="E1" s="36"/>
      <c r="F1" s="36"/>
      <c r="G1" s="36"/>
      <c r="H1" s="37" t="s">
        <v>348</v>
      </c>
    </row>
    <row r="2" ht="20.1" customHeight="1" spans="1:8">
      <c r="A2" s="38" t="s">
        <v>349</v>
      </c>
      <c r="B2" s="38"/>
      <c r="C2" s="38"/>
      <c r="D2" s="38"/>
      <c r="E2" s="38"/>
      <c r="F2" s="38"/>
      <c r="G2" s="38"/>
      <c r="H2" s="38"/>
    </row>
    <row r="3" ht="20.1" customHeight="1" spans="1:8">
      <c r="A3" s="39" t="s">
        <v>38</v>
      </c>
      <c r="B3" s="39"/>
      <c r="C3" s="39"/>
      <c r="D3" s="39"/>
      <c r="E3" s="39"/>
      <c r="F3" s="40"/>
      <c r="G3" s="40"/>
      <c r="H3" s="41" t="s">
        <v>5</v>
      </c>
    </row>
    <row r="4" ht="20.1" customHeight="1" spans="1:8">
      <c r="A4" s="42" t="s">
        <v>57</v>
      </c>
      <c r="B4" s="43"/>
      <c r="C4" s="43"/>
      <c r="D4" s="43"/>
      <c r="E4" s="44"/>
      <c r="F4" s="45" t="s">
        <v>350</v>
      </c>
      <c r="G4" s="46"/>
      <c r="H4" s="46"/>
    </row>
    <row r="5" ht="20.1" customHeight="1" spans="1:8">
      <c r="A5" s="42" t="s">
        <v>68</v>
      </c>
      <c r="B5" s="43"/>
      <c r="C5" s="44"/>
      <c r="D5" s="47" t="s">
        <v>69</v>
      </c>
      <c r="E5" s="48" t="s">
        <v>114</v>
      </c>
      <c r="F5" s="49" t="s">
        <v>58</v>
      </c>
      <c r="G5" s="49" t="s">
        <v>110</v>
      </c>
      <c r="H5" s="46" t="s">
        <v>111</v>
      </c>
    </row>
    <row r="6" ht="20.1" customHeight="1" spans="1:8">
      <c r="A6" s="50" t="s">
        <v>78</v>
      </c>
      <c r="B6" s="50" t="s">
        <v>79</v>
      </c>
      <c r="C6" s="51" t="s">
        <v>80</v>
      </c>
      <c r="D6" s="52"/>
      <c r="E6" s="53"/>
      <c r="F6" s="54"/>
      <c r="G6" s="54"/>
      <c r="H6" s="55"/>
    </row>
    <row r="7" ht="20.1" customHeight="1" spans="1:8">
      <c r="A7" s="56" t="s">
        <v>38</v>
      </c>
      <c r="B7" s="56" t="s">
        <v>38</v>
      </c>
      <c r="C7" s="56" t="s">
        <v>38</v>
      </c>
      <c r="D7" s="56" t="s">
        <v>38</v>
      </c>
      <c r="E7" s="56" t="s">
        <v>38</v>
      </c>
      <c r="F7" s="57">
        <f t="shared" ref="F7:F16" si="0">SUM(G7:H7)</f>
        <v>0</v>
      </c>
      <c r="G7" s="58" t="s">
        <v>38</v>
      </c>
      <c r="H7" s="57" t="s">
        <v>38</v>
      </c>
    </row>
    <row r="8" ht="20.1" customHeight="1" spans="1:8">
      <c r="A8" s="56" t="s">
        <v>38</v>
      </c>
      <c r="B8" s="56" t="s">
        <v>38</v>
      </c>
      <c r="C8" s="56" t="s">
        <v>38</v>
      </c>
      <c r="D8" s="56" t="s">
        <v>38</v>
      </c>
      <c r="E8" s="56" t="s">
        <v>38</v>
      </c>
      <c r="F8" s="57">
        <f t="shared" si="0"/>
        <v>0</v>
      </c>
      <c r="G8" s="58" t="s">
        <v>38</v>
      </c>
      <c r="H8" s="57" t="s">
        <v>38</v>
      </c>
    </row>
    <row r="9" ht="20.1" customHeight="1" spans="1:8">
      <c r="A9" s="56" t="s">
        <v>38</v>
      </c>
      <c r="B9" s="56" t="s">
        <v>38</v>
      </c>
      <c r="C9" s="56" t="s">
        <v>38</v>
      </c>
      <c r="D9" s="56" t="s">
        <v>38</v>
      </c>
      <c r="E9" s="56" t="s">
        <v>38</v>
      </c>
      <c r="F9" s="57">
        <f t="shared" si="0"/>
        <v>0</v>
      </c>
      <c r="G9" s="58" t="s">
        <v>38</v>
      </c>
      <c r="H9" s="57" t="s">
        <v>38</v>
      </c>
    </row>
    <row r="10" ht="20.1" customHeight="1" spans="1:8">
      <c r="A10" s="56" t="s">
        <v>38</v>
      </c>
      <c r="B10" s="56" t="s">
        <v>38</v>
      </c>
      <c r="C10" s="56" t="s">
        <v>38</v>
      </c>
      <c r="D10" s="56" t="s">
        <v>38</v>
      </c>
      <c r="E10" s="56" t="s">
        <v>38</v>
      </c>
      <c r="F10" s="57">
        <f t="shared" si="0"/>
        <v>0</v>
      </c>
      <c r="G10" s="58" t="s">
        <v>38</v>
      </c>
      <c r="H10" s="57" t="s">
        <v>38</v>
      </c>
    </row>
    <row r="11" ht="20.1" customHeight="1" spans="1:8">
      <c r="A11" s="56" t="s">
        <v>38</v>
      </c>
      <c r="B11" s="56" t="s">
        <v>38</v>
      </c>
      <c r="C11" s="56" t="s">
        <v>38</v>
      </c>
      <c r="D11" s="56" t="s">
        <v>38</v>
      </c>
      <c r="E11" s="56" t="s">
        <v>38</v>
      </c>
      <c r="F11" s="57">
        <f t="shared" si="0"/>
        <v>0</v>
      </c>
      <c r="G11" s="58" t="s">
        <v>38</v>
      </c>
      <c r="H11" s="57" t="s">
        <v>38</v>
      </c>
    </row>
    <row r="12" ht="20.1" customHeight="1" spans="1:8">
      <c r="A12" s="56" t="s">
        <v>38</v>
      </c>
      <c r="B12" s="56" t="s">
        <v>38</v>
      </c>
      <c r="C12" s="56" t="s">
        <v>38</v>
      </c>
      <c r="D12" s="56" t="s">
        <v>38</v>
      </c>
      <c r="E12" s="56" t="s">
        <v>38</v>
      </c>
      <c r="F12" s="57">
        <f t="shared" si="0"/>
        <v>0</v>
      </c>
      <c r="G12" s="58" t="s">
        <v>38</v>
      </c>
      <c r="H12" s="57" t="s">
        <v>38</v>
      </c>
    </row>
    <row r="13" ht="20.1" customHeight="1" spans="1:8">
      <c r="A13" s="56" t="s">
        <v>38</v>
      </c>
      <c r="B13" s="56" t="s">
        <v>38</v>
      </c>
      <c r="C13" s="56" t="s">
        <v>38</v>
      </c>
      <c r="D13" s="56" t="s">
        <v>38</v>
      </c>
      <c r="E13" s="56" t="s">
        <v>38</v>
      </c>
      <c r="F13" s="57">
        <f t="shared" si="0"/>
        <v>0</v>
      </c>
      <c r="G13" s="58" t="s">
        <v>38</v>
      </c>
      <c r="H13" s="57" t="s">
        <v>38</v>
      </c>
    </row>
    <row r="14" ht="20.1" customHeight="1" spans="1:8">
      <c r="A14" s="56" t="s">
        <v>38</v>
      </c>
      <c r="B14" s="56" t="s">
        <v>38</v>
      </c>
      <c r="C14" s="56" t="s">
        <v>38</v>
      </c>
      <c r="D14" s="56" t="s">
        <v>38</v>
      </c>
      <c r="E14" s="56" t="s">
        <v>38</v>
      </c>
      <c r="F14" s="57">
        <f t="shared" si="0"/>
        <v>0</v>
      </c>
      <c r="G14" s="58" t="s">
        <v>38</v>
      </c>
      <c r="H14" s="57" t="s">
        <v>38</v>
      </c>
    </row>
    <row r="15" ht="20.1" customHeight="1" spans="1:8">
      <c r="A15" s="56" t="s">
        <v>38</v>
      </c>
      <c r="B15" s="56" t="s">
        <v>38</v>
      </c>
      <c r="C15" s="56" t="s">
        <v>38</v>
      </c>
      <c r="D15" s="56" t="s">
        <v>38</v>
      </c>
      <c r="E15" s="56" t="s">
        <v>38</v>
      </c>
      <c r="F15" s="57">
        <f t="shared" si="0"/>
        <v>0</v>
      </c>
      <c r="G15" s="58" t="s">
        <v>38</v>
      </c>
      <c r="H15" s="57" t="s">
        <v>38</v>
      </c>
    </row>
    <row r="16" ht="20.1" customHeight="1" spans="1:8">
      <c r="A16" s="56" t="s">
        <v>38</v>
      </c>
      <c r="B16" s="56" t="s">
        <v>38</v>
      </c>
      <c r="C16" s="56" t="s">
        <v>38</v>
      </c>
      <c r="D16" s="56" t="s">
        <v>38</v>
      </c>
      <c r="E16" s="56" t="s">
        <v>38</v>
      </c>
      <c r="F16" s="57">
        <f t="shared" si="0"/>
        <v>0</v>
      </c>
      <c r="G16" s="58" t="s">
        <v>38</v>
      </c>
      <c r="H16" s="57" t="s">
        <v>38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1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tabSelected="1" workbookViewId="0">
      <selection activeCell="A9" sqref="$A1:$XFD1048576"/>
    </sheetView>
  </sheetViews>
  <sheetFormatPr defaultColWidth="9" defaultRowHeight="11.25" outlineLevelCol="7"/>
  <cols>
    <col min="1" max="1" width="15.5" style="3" customWidth="1"/>
    <col min="2" max="2" width="38.8333333333333" style="3" customWidth="1"/>
    <col min="3" max="8" width="18" style="3" customWidth="1"/>
    <col min="9" max="16384" width="9" style="3"/>
  </cols>
  <sheetData>
    <row r="1" ht="20.1" customHeight="1" spans="1:8">
      <c r="A1" s="59"/>
      <c r="B1" s="59"/>
      <c r="C1" s="59"/>
      <c r="D1" s="59"/>
      <c r="E1" s="60"/>
      <c r="F1" s="59"/>
      <c r="G1" s="59"/>
      <c r="H1" s="61" t="s">
        <v>351</v>
      </c>
    </row>
    <row r="2" ht="25.5" customHeight="1" spans="1:8">
      <c r="A2" s="38" t="s">
        <v>352</v>
      </c>
      <c r="B2" s="38"/>
      <c r="C2" s="38"/>
      <c r="D2" s="38"/>
      <c r="E2" s="38"/>
      <c r="F2" s="38"/>
      <c r="G2" s="38"/>
      <c r="H2" s="38"/>
    </row>
    <row r="3" ht="20.1" customHeight="1" spans="1:8">
      <c r="A3" s="40" t="s">
        <v>0</v>
      </c>
      <c r="B3" s="62"/>
      <c r="C3" s="62"/>
      <c r="D3" s="62"/>
      <c r="E3" s="62"/>
      <c r="F3" s="62"/>
      <c r="G3" s="62"/>
      <c r="H3" s="41" t="s">
        <v>5</v>
      </c>
    </row>
    <row r="4" ht="20.1" customHeight="1" spans="1:8">
      <c r="A4" s="63" t="s">
        <v>342</v>
      </c>
      <c r="B4" s="63" t="s">
        <v>343</v>
      </c>
      <c r="C4" s="46" t="s">
        <v>344</v>
      </c>
      <c r="D4" s="46"/>
      <c r="E4" s="46"/>
      <c r="F4" s="46"/>
      <c r="G4" s="46"/>
      <c r="H4" s="46"/>
    </row>
    <row r="5" ht="20.1" customHeight="1" spans="1:8">
      <c r="A5" s="63"/>
      <c r="B5" s="63"/>
      <c r="C5" s="64" t="s">
        <v>58</v>
      </c>
      <c r="D5" s="48" t="s">
        <v>229</v>
      </c>
      <c r="E5" s="65" t="s">
        <v>345</v>
      </c>
      <c r="F5" s="66"/>
      <c r="G5" s="66"/>
      <c r="H5" s="67" t="s">
        <v>234</v>
      </c>
    </row>
    <row r="6" ht="33.75" customHeight="1" spans="1:8">
      <c r="A6" s="53"/>
      <c r="B6" s="53"/>
      <c r="C6" s="68"/>
      <c r="D6" s="54"/>
      <c r="E6" s="69" t="s">
        <v>73</v>
      </c>
      <c r="F6" s="70" t="s">
        <v>346</v>
      </c>
      <c r="G6" s="71" t="s">
        <v>347</v>
      </c>
      <c r="H6" s="72"/>
    </row>
    <row r="7" ht="20.1" customHeight="1" spans="1:8">
      <c r="A7" s="56" t="s">
        <v>38</v>
      </c>
      <c r="B7" s="73" t="s">
        <v>38</v>
      </c>
      <c r="C7" s="58">
        <f t="shared" ref="C7:C16" si="0">SUM(D7,F7:H7)</f>
        <v>0</v>
      </c>
      <c r="D7" s="74" t="s">
        <v>38</v>
      </c>
      <c r="E7" s="74">
        <f t="shared" ref="E7:E16" si="1">SUM(F7:G7)</f>
        <v>0</v>
      </c>
      <c r="F7" s="74" t="s">
        <v>38</v>
      </c>
      <c r="G7" s="57" t="s">
        <v>38</v>
      </c>
      <c r="H7" s="75" t="s">
        <v>38</v>
      </c>
    </row>
    <row r="8" ht="20.1" customHeight="1" spans="1:8">
      <c r="A8" s="56" t="s">
        <v>38</v>
      </c>
      <c r="B8" s="73" t="s">
        <v>38</v>
      </c>
      <c r="C8" s="58">
        <f t="shared" si="0"/>
        <v>0</v>
      </c>
      <c r="D8" s="74" t="s">
        <v>38</v>
      </c>
      <c r="E8" s="74">
        <f t="shared" si="1"/>
        <v>0</v>
      </c>
      <c r="F8" s="74" t="s">
        <v>38</v>
      </c>
      <c r="G8" s="57" t="s">
        <v>38</v>
      </c>
      <c r="H8" s="75" t="s">
        <v>38</v>
      </c>
    </row>
    <row r="9" ht="20.1" customHeight="1" spans="1:8">
      <c r="A9" s="56" t="s">
        <v>38</v>
      </c>
      <c r="B9" s="73" t="s">
        <v>38</v>
      </c>
      <c r="C9" s="58">
        <f t="shared" si="0"/>
        <v>0</v>
      </c>
      <c r="D9" s="74" t="s">
        <v>38</v>
      </c>
      <c r="E9" s="74">
        <f t="shared" si="1"/>
        <v>0</v>
      </c>
      <c r="F9" s="74" t="s">
        <v>38</v>
      </c>
      <c r="G9" s="57" t="s">
        <v>38</v>
      </c>
      <c r="H9" s="75" t="s">
        <v>38</v>
      </c>
    </row>
    <row r="10" ht="20.1" customHeight="1" spans="1:8">
      <c r="A10" s="56" t="s">
        <v>38</v>
      </c>
      <c r="B10" s="73" t="s">
        <v>38</v>
      </c>
      <c r="C10" s="58">
        <f t="shared" si="0"/>
        <v>0</v>
      </c>
      <c r="D10" s="74" t="s">
        <v>38</v>
      </c>
      <c r="E10" s="74">
        <f t="shared" si="1"/>
        <v>0</v>
      </c>
      <c r="F10" s="74" t="s">
        <v>38</v>
      </c>
      <c r="G10" s="57" t="s">
        <v>38</v>
      </c>
      <c r="H10" s="75" t="s">
        <v>38</v>
      </c>
    </row>
    <row r="11" ht="20.1" customHeight="1" spans="1:8">
      <c r="A11" s="56" t="s">
        <v>38</v>
      </c>
      <c r="B11" s="73" t="s">
        <v>38</v>
      </c>
      <c r="C11" s="58">
        <f t="shared" si="0"/>
        <v>0</v>
      </c>
      <c r="D11" s="74" t="s">
        <v>38</v>
      </c>
      <c r="E11" s="74">
        <f t="shared" si="1"/>
        <v>0</v>
      </c>
      <c r="F11" s="74" t="s">
        <v>38</v>
      </c>
      <c r="G11" s="57" t="s">
        <v>38</v>
      </c>
      <c r="H11" s="75" t="s">
        <v>38</v>
      </c>
    </row>
    <row r="12" ht="20.1" customHeight="1" spans="1:8">
      <c r="A12" s="56" t="s">
        <v>38</v>
      </c>
      <c r="B12" s="73" t="s">
        <v>38</v>
      </c>
      <c r="C12" s="58">
        <f t="shared" si="0"/>
        <v>0</v>
      </c>
      <c r="D12" s="74" t="s">
        <v>38</v>
      </c>
      <c r="E12" s="74">
        <f t="shared" si="1"/>
        <v>0</v>
      </c>
      <c r="F12" s="74" t="s">
        <v>38</v>
      </c>
      <c r="G12" s="57" t="s">
        <v>38</v>
      </c>
      <c r="H12" s="75" t="s">
        <v>38</v>
      </c>
    </row>
    <row r="13" ht="20.1" customHeight="1" spans="1:8">
      <c r="A13" s="56" t="s">
        <v>38</v>
      </c>
      <c r="B13" s="73" t="s">
        <v>38</v>
      </c>
      <c r="C13" s="58">
        <f t="shared" si="0"/>
        <v>0</v>
      </c>
      <c r="D13" s="74" t="s">
        <v>38</v>
      </c>
      <c r="E13" s="74">
        <f t="shared" si="1"/>
        <v>0</v>
      </c>
      <c r="F13" s="74" t="s">
        <v>38</v>
      </c>
      <c r="G13" s="57" t="s">
        <v>38</v>
      </c>
      <c r="H13" s="75" t="s">
        <v>38</v>
      </c>
    </row>
    <row r="14" ht="20.1" customHeight="1" spans="1:8">
      <c r="A14" s="56" t="s">
        <v>38</v>
      </c>
      <c r="B14" s="73" t="s">
        <v>38</v>
      </c>
      <c r="C14" s="58">
        <f t="shared" si="0"/>
        <v>0</v>
      </c>
      <c r="D14" s="74" t="s">
        <v>38</v>
      </c>
      <c r="E14" s="74">
        <f t="shared" si="1"/>
        <v>0</v>
      </c>
      <c r="F14" s="74" t="s">
        <v>38</v>
      </c>
      <c r="G14" s="57" t="s">
        <v>38</v>
      </c>
      <c r="H14" s="75" t="s">
        <v>38</v>
      </c>
    </row>
    <row r="15" ht="20.1" customHeight="1" spans="1:8">
      <c r="A15" s="56" t="s">
        <v>38</v>
      </c>
      <c r="B15" s="73" t="s">
        <v>38</v>
      </c>
      <c r="C15" s="58">
        <f t="shared" si="0"/>
        <v>0</v>
      </c>
      <c r="D15" s="74" t="s">
        <v>38</v>
      </c>
      <c r="E15" s="74">
        <f t="shared" si="1"/>
        <v>0</v>
      </c>
      <c r="F15" s="74" t="s">
        <v>38</v>
      </c>
      <c r="G15" s="57" t="s">
        <v>38</v>
      </c>
      <c r="H15" s="75" t="s">
        <v>38</v>
      </c>
    </row>
    <row r="16" ht="20.1" customHeight="1" spans="1:8">
      <c r="A16" s="56" t="s">
        <v>38</v>
      </c>
      <c r="B16" s="73" t="s">
        <v>38</v>
      </c>
      <c r="C16" s="58">
        <f t="shared" si="0"/>
        <v>0</v>
      </c>
      <c r="D16" s="74" t="s">
        <v>38</v>
      </c>
      <c r="E16" s="74">
        <f t="shared" si="1"/>
        <v>0</v>
      </c>
      <c r="F16" s="74" t="s">
        <v>38</v>
      </c>
      <c r="G16" s="57" t="s">
        <v>38</v>
      </c>
      <c r="H16" s="75" t="s">
        <v>38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tabSelected="1" workbookViewId="0">
      <selection activeCell="A9" sqref="$A1:$XFD1048576"/>
    </sheetView>
  </sheetViews>
  <sheetFormatPr defaultColWidth="9" defaultRowHeight="11.25" outlineLevelCol="7"/>
  <cols>
    <col min="1" max="3" width="5.66666666666667" style="3" customWidth="1"/>
    <col min="4" max="4" width="17" style="3" customWidth="1"/>
    <col min="5" max="5" width="92.3333333333333" style="3" customWidth="1"/>
    <col min="6" max="8" width="18.1666666666667" style="3" customWidth="1"/>
    <col min="9" max="245" width="10.6666666666667" style="3" customWidth="1"/>
    <col min="246" max="16384" width="9" style="3"/>
  </cols>
  <sheetData>
    <row r="1" ht="20.1" customHeight="1" spans="1:8">
      <c r="A1" s="36"/>
      <c r="B1" s="36"/>
      <c r="C1" s="36"/>
      <c r="D1" s="36"/>
      <c r="E1" s="36"/>
      <c r="F1" s="36"/>
      <c r="G1" s="36"/>
      <c r="H1" s="37" t="s">
        <v>353</v>
      </c>
    </row>
    <row r="2" ht="20.1" customHeight="1" spans="1:8">
      <c r="A2" s="38" t="s">
        <v>354</v>
      </c>
      <c r="B2" s="38"/>
      <c r="C2" s="38"/>
      <c r="D2" s="38"/>
      <c r="E2" s="38"/>
      <c r="F2" s="38"/>
      <c r="G2" s="38"/>
      <c r="H2" s="38"/>
    </row>
    <row r="3" ht="20.1" customHeight="1" spans="1:8">
      <c r="A3" s="39" t="s">
        <v>38</v>
      </c>
      <c r="B3" s="39"/>
      <c r="C3" s="39"/>
      <c r="D3" s="39"/>
      <c r="E3" s="39"/>
      <c r="F3" s="40"/>
      <c r="G3" s="40"/>
      <c r="H3" s="41" t="s">
        <v>5</v>
      </c>
    </row>
    <row r="4" ht="20.1" customHeight="1" spans="1:8">
      <c r="A4" s="42" t="s">
        <v>57</v>
      </c>
      <c r="B4" s="43"/>
      <c r="C4" s="43"/>
      <c r="D4" s="43"/>
      <c r="E4" s="44"/>
      <c r="F4" s="45" t="s">
        <v>355</v>
      </c>
      <c r="G4" s="46"/>
      <c r="H4" s="46"/>
    </row>
    <row r="5" ht="20.1" customHeight="1" spans="1:8">
      <c r="A5" s="42" t="s">
        <v>68</v>
      </c>
      <c r="B5" s="43"/>
      <c r="C5" s="44"/>
      <c r="D5" s="47" t="s">
        <v>69</v>
      </c>
      <c r="E5" s="48" t="s">
        <v>114</v>
      </c>
      <c r="F5" s="49" t="s">
        <v>58</v>
      </c>
      <c r="G5" s="49" t="s">
        <v>110</v>
      </c>
      <c r="H5" s="46" t="s">
        <v>111</v>
      </c>
    </row>
    <row r="6" ht="20.1" customHeight="1" spans="1:8">
      <c r="A6" s="50" t="s">
        <v>78</v>
      </c>
      <c r="B6" s="50" t="s">
        <v>79</v>
      </c>
      <c r="C6" s="51" t="s">
        <v>80</v>
      </c>
      <c r="D6" s="52"/>
      <c r="E6" s="53"/>
      <c r="F6" s="54"/>
      <c r="G6" s="54"/>
      <c r="H6" s="55"/>
    </row>
    <row r="7" ht="20.1" customHeight="1" spans="1:8">
      <c r="A7" s="56" t="s">
        <v>38</v>
      </c>
      <c r="B7" s="56" t="s">
        <v>38</v>
      </c>
      <c r="C7" s="56" t="s">
        <v>38</v>
      </c>
      <c r="D7" s="56" t="s">
        <v>38</v>
      </c>
      <c r="E7" s="56" t="s">
        <v>38</v>
      </c>
      <c r="F7" s="57">
        <f t="shared" ref="F7:F16" si="0">SUM(G7:H7)</f>
        <v>0</v>
      </c>
      <c r="G7" s="58" t="s">
        <v>38</v>
      </c>
      <c r="H7" s="57" t="s">
        <v>38</v>
      </c>
    </row>
    <row r="8" ht="20.1" customHeight="1" spans="1:8">
      <c r="A8" s="56" t="s">
        <v>38</v>
      </c>
      <c r="B8" s="56" t="s">
        <v>38</v>
      </c>
      <c r="C8" s="56" t="s">
        <v>38</v>
      </c>
      <c r="D8" s="56" t="s">
        <v>38</v>
      </c>
      <c r="E8" s="56" t="s">
        <v>38</v>
      </c>
      <c r="F8" s="57">
        <f t="shared" si="0"/>
        <v>0</v>
      </c>
      <c r="G8" s="58" t="s">
        <v>38</v>
      </c>
      <c r="H8" s="57" t="s">
        <v>38</v>
      </c>
    </row>
    <row r="9" ht="20.1" customHeight="1" spans="1:8">
      <c r="A9" s="56" t="s">
        <v>38</v>
      </c>
      <c r="B9" s="56" t="s">
        <v>38</v>
      </c>
      <c r="C9" s="56" t="s">
        <v>38</v>
      </c>
      <c r="D9" s="56" t="s">
        <v>38</v>
      </c>
      <c r="E9" s="56" t="s">
        <v>38</v>
      </c>
      <c r="F9" s="57">
        <f t="shared" si="0"/>
        <v>0</v>
      </c>
      <c r="G9" s="58" t="s">
        <v>38</v>
      </c>
      <c r="H9" s="57" t="s">
        <v>38</v>
      </c>
    </row>
    <row r="10" ht="20.1" customHeight="1" spans="1:8">
      <c r="A10" s="56" t="s">
        <v>38</v>
      </c>
      <c r="B10" s="56" t="s">
        <v>38</v>
      </c>
      <c r="C10" s="56" t="s">
        <v>38</v>
      </c>
      <c r="D10" s="56" t="s">
        <v>38</v>
      </c>
      <c r="E10" s="56" t="s">
        <v>38</v>
      </c>
      <c r="F10" s="57">
        <f t="shared" si="0"/>
        <v>0</v>
      </c>
      <c r="G10" s="58" t="s">
        <v>38</v>
      </c>
      <c r="H10" s="57" t="s">
        <v>38</v>
      </c>
    </row>
    <row r="11" ht="20.1" customHeight="1" spans="1:8">
      <c r="A11" s="56" t="s">
        <v>38</v>
      </c>
      <c r="B11" s="56" t="s">
        <v>38</v>
      </c>
      <c r="C11" s="56" t="s">
        <v>38</v>
      </c>
      <c r="D11" s="56" t="s">
        <v>38</v>
      </c>
      <c r="E11" s="56" t="s">
        <v>38</v>
      </c>
      <c r="F11" s="57">
        <f t="shared" si="0"/>
        <v>0</v>
      </c>
      <c r="G11" s="58" t="s">
        <v>38</v>
      </c>
      <c r="H11" s="57" t="s">
        <v>38</v>
      </c>
    </row>
    <row r="12" ht="20.1" customHeight="1" spans="1:8">
      <c r="A12" s="56" t="s">
        <v>38</v>
      </c>
      <c r="B12" s="56" t="s">
        <v>38</v>
      </c>
      <c r="C12" s="56" t="s">
        <v>38</v>
      </c>
      <c r="D12" s="56" t="s">
        <v>38</v>
      </c>
      <c r="E12" s="56" t="s">
        <v>38</v>
      </c>
      <c r="F12" s="57">
        <f t="shared" si="0"/>
        <v>0</v>
      </c>
      <c r="G12" s="58" t="s">
        <v>38</v>
      </c>
      <c r="H12" s="57" t="s">
        <v>38</v>
      </c>
    </row>
    <row r="13" ht="20.1" customHeight="1" spans="1:8">
      <c r="A13" s="56" t="s">
        <v>38</v>
      </c>
      <c r="B13" s="56" t="s">
        <v>38</v>
      </c>
      <c r="C13" s="56" t="s">
        <v>38</v>
      </c>
      <c r="D13" s="56" t="s">
        <v>38</v>
      </c>
      <c r="E13" s="56" t="s">
        <v>38</v>
      </c>
      <c r="F13" s="57">
        <f t="shared" si="0"/>
        <v>0</v>
      </c>
      <c r="G13" s="58" t="s">
        <v>38</v>
      </c>
      <c r="H13" s="57" t="s">
        <v>38</v>
      </c>
    </row>
    <row r="14" ht="20.1" customHeight="1" spans="1:8">
      <c r="A14" s="56" t="s">
        <v>38</v>
      </c>
      <c r="B14" s="56" t="s">
        <v>38</v>
      </c>
      <c r="C14" s="56" t="s">
        <v>38</v>
      </c>
      <c r="D14" s="56" t="s">
        <v>38</v>
      </c>
      <c r="E14" s="56" t="s">
        <v>38</v>
      </c>
      <c r="F14" s="57">
        <f t="shared" si="0"/>
        <v>0</v>
      </c>
      <c r="G14" s="58" t="s">
        <v>38</v>
      </c>
      <c r="H14" s="57" t="s">
        <v>38</v>
      </c>
    </row>
    <row r="15" ht="20.1" customHeight="1" spans="1:8">
      <c r="A15" s="56" t="s">
        <v>38</v>
      </c>
      <c r="B15" s="56" t="s">
        <v>38</v>
      </c>
      <c r="C15" s="56" t="s">
        <v>38</v>
      </c>
      <c r="D15" s="56" t="s">
        <v>38</v>
      </c>
      <c r="E15" s="56" t="s">
        <v>38</v>
      </c>
      <c r="F15" s="57">
        <f t="shared" si="0"/>
        <v>0</v>
      </c>
      <c r="G15" s="58" t="s">
        <v>38</v>
      </c>
      <c r="H15" s="57" t="s">
        <v>38</v>
      </c>
    </row>
    <row r="16" ht="20.1" customHeight="1" spans="1:8">
      <c r="A16" s="56" t="s">
        <v>38</v>
      </c>
      <c r="B16" s="56" t="s">
        <v>38</v>
      </c>
      <c r="C16" s="56" t="s">
        <v>38</v>
      </c>
      <c r="D16" s="56" t="s">
        <v>38</v>
      </c>
      <c r="E16" s="56" t="s">
        <v>38</v>
      </c>
      <c r="F16" s="57">
        <f t="shared" si="0"/>
        <v>0</v>
      </c>
      <c r="G16" s="58" t="s">
        <v>38</v>
      </c>
      <c r="H16" s="57" t="s">
        <v>38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1" fitToHeight="1000" orientation="landscape" errors="blank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workbookViewId="0">
      <selection activeCell="A9" sqref="$A1:$XFD1048576"/>
    </sheetView>
  </sheetViews>
  <sheetFormatPr defaultColWidth="9" defaultRowHeight="14.25"/>
  <cols>
    <col min="1" max="1" width="5" style="1" customWidth="1"/>
    <col min="2" max="2" width="7.66666666666667" style="1" customWidth="1"/>
    <col min="3" max="3" width="10" style="1" hidden="1" customWidth="1"/>
    <col min="4" max="4" width="9.16666666666667" style="1" customWidth="1"/>
    <col min="5" max="5" width="8.16666666666667" style="1" customWidth="1"/>
    <col min="6" max="6" width="5.16666666666667" style="1" customWidth="1"/>
    <col min="7" max="7" width="48.5" style="1" customWidth="1"/>
    <col min="8" max="8" width="31.6666666666667" style="1" customWidth="1"/>
    <col min="9" max="9" width="14.1666666666667" style="1" customWidth="1"/>
    <col min="10" max="10" width="9" style="1" customWidth="1"/>
    <col min="11" max="11" width="19.3333333333333" style="1" customWidth="1"/>
    <col min="12" max="12" width="8.5" style="1" customWidth="1"/>
    <col min="13" max="13" width="5.83333333333333" style="1" customWidth="1"/>
    <col min="14" max="17" width="10.6666666666667" style="1" customWidth="1"/>
    <col min="18" max="26" width="10.6666666666667" style="2" customWidth="1"/>
    <col min="27" max="16384" width="9" style="3"/>
  </cols>
  <sheetData>
    <row r="1" spans="13:13">
      <c r="M1" s="1" t="s">
        <v>356</v>
      </c>
    </row>
    <row r="2" spans="1:13">
      <c r="A2" s="4" t="s">
        <v>357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358</v>
      </c>
      <c r="B4" s="6" t="s">
        <v>358</v>
      </c>
      <c r="C4" s="6" t="s">
        <v>358</v>
      </c>
      <c r="D4" s="6" t="s">
        <v>359</v>
      </c>
      <c r="E4" s="6" t="s">
        <v>359</v>
      </c>
      <c r="F4" s="6" t="s">
        <v>359</v>
      </c>
      <c r="G4" s="6" t="s">
        <v>360</v>
      </c>
      <c r="H4" s="6" t="s">
        <v>361</v>
      </c>
      <c r="I4" s="6" t="s">
        <v>361</v>
      </c>
      <c r="J4" s="6" t="s">
        <v>361</v>
      </c>
      <c r="K4" s="6" t="s">
        <v>361</v>
      </c>
      <c r="L4" s="6" t="s">
        <v>361</v>
      </c>
      <c r="M4" s="6" t="s">
        <v>361</v>
      </c>
    </row>
    <row r="5" spans="1:13">
      <c r="A5" s="6" t="s">
        <v>358</v>
      </c>
      <c r="B5" s="6" t="s">
        <v>358</v>
      </c>
      <c r="C5" s="6" t="s">
        <v>358</v>
      </c>
      <c r="D5" s="6" t="s">
        <v>359</v>
      </c>
      <c r="E5" s="6" t="s">
        <v>359</v>
      </c>
      <c r="F5" s="6" t="s">
        <v>359</v>
      </c>
      <c r="G5" s="6" t="s">
        <v>360</v>
      </c>
      <c r="H5" s="6" t="s">
        <v>362</v>
      </c>
      <c r="I5" s="6" t="s">
        <v>362</v>
      </c>
      <c r="J5" s="6" t="s">
        <v>363</v>
      </c>
      <c r="K5" s="6" t="s">
        <v>363</v>
      </c>
      <c r="L5" s="6" t="s">
        <v>364</v>
      </c>
      <c r="M5" s="6" t="s">
        <v>364</v>
      </c>
    </row>
    <row r="6" ht="22.5" customHeight="1" spans="1:13">
      <c r="A6" s="7"/>
      <c r="B6" s="7"/>
      <c r="C6" s="7"/>
      <c r="D6" s="7" t="s">
        <v>365</v>
      </c>
      <c r="E6" s="7" t="s">
        <v>366</v>
      </c>
      <c r="F6" s="7" t="s">
        <v>367</v>
      </c>
      <c r="G6" s="7"/>
      <c r="H6" s="7" t="s">
        <v>368</v>
      </c>
      <c r="I6" s="7" t="s">
        <v>369</v>
      </c>
      <c r="J6" s="7" t="s">
        <v>368</v>
      </c>
      <c r="K6" s="7" t="s">
        <v>369</v>
      </c>
      <c r="L6" s="7" t="s">
        <v>368</v>
      </c>
      <c r="M6" s="7" t="s">
        <v>369</v>
      </c>
    </row>
    <row r="7" ht="18.75" customHeight="1" spans="1:26">
      <c r="A7" s="8" t="s">
        <v>0</v>
      </c>
      <c r="B7" s="8"/>
      <c r="C7" s="8"/>
      <c r="D7" s="9">
        <v>672</v>
      </c>
      <c r="E7" s="9">
        <v>672</v>
      </c>
      <c r="F7" s="9"/>
      <c r="G7" s="10"/>
      <c r="H7" s="6"/>
      <c r="I7" s="6"/>
      <c r="J7" s="6"/>
      <c r="K7" s="6"/>
      <c r="L7" s="6"/>
      <c r="M7" s="6"/>
      <c r="N7" s="29"/>
      <c r="O7" s="29"/>
      <c r="P7" s="29"/>
      <c r="Q7" s="29"/>
      <c r="R7" s="35"/>
      <c r="S7" s="35"/>
      <c r="T7" s="35"/>
      <c r="U7" s="35"/>
      <c r="V7" s="35"/>
      <c r="W7" s="35"/>
      <c r="X7" s="35"/>
      <c r="Y7" s="35"/>
      <c r="Z7" s="35"/>
    </row>
    <row r="8" ht="21.75" customHeight="1" spans="1:26">
      <c r="A8" s="11" t="s">
        <v>0</v>
      </c>
      <c r="B8" s="12"/>
      <c r="C8" s="13"/>
      <c r="D8" s="9">
        <v>672</v>
      </c>
      <c r="E8" s="9">
        <v>672</v>
      </c>
      <c r="F8" s="9"/>
      <c r="G8" s="10"/>
      <c r="H8" s="10"/>
      <c r="I8" s="9"/>
      <c r="J8" s="9"/>
      <c r="K8" s="9"/>
      <c r="L8" s="9"/>
      <c r="M8" s="9"/>
      <c r="N8" s="29"/>
      <c r="O8" s="29"/>
      <c r="P8" s="29"/>
      <c r="Q8" s="29"/>
      <c r="R8" s="35"/>
      <c r="S8" s="35"/>
      <c r="T8" s="35"/>
      <c r="U8" s="35"/>
      <c r="V8" s="35"/>
      <c r="W8" s="35"/>
      <c r="X8" s="35"/>
      <c r="Y8" s="35"/>
      <c r="Z8" s="35"/>
    </row>
    <row r="9" ht="12.75" spans="1:26">
      <c r="A9" s="14" t="s">
        <v>370</v>
      </c>
      <c r="B9" s="15"/>
      <c r="C9" s="16"/>
      <c r="D9" s="17">
        <v>445</v>
      </c>
      <c r="E9" s="17">
        <v>445</v>
      </c>
      <c r="F9" s="17"/>
      <c r="G9" s="18" t="s">
        <v>371</v>
      </c>
      <c r="H9" s="10" t="s">
        <v>372</v>
      </c>
      <c r="I9" s="30" t="s">
        <v>373</v>
      </c>
      <c r="J9" s="17" t="s">
        <v>374</v>
      </c>
      <c r="K9" s="31" t="s">
        <v>375</v>
      </c>
      <c r="L9" s="17" t="s">
        <v>376</v>
      </c>
      <c r="M9" s="31" t="s">
        <v>377</v>
      </c>
      <c r="N9" s="29"/>
      <c r="O9" s="29"/>
      <c r="P9" s="29"/>
      <c r="Q9" s="29"/>
      <c r="R9" s="35"/>
      <c r="S9" s="35"/>
      <c r="T9" s="35"/>
      <c r="U9" s="35"/>
      <c r="V9" s="35"/>
      <c r="W9" s="35"/>
      <c r="X9" s="35"/>
      <c r="Y9" s="35"/>
      <c r="Z9" s="35"/>
    </row>
    <row r="10" ht="12.75" spans="1:26">
      <c r="A10" s="19"/>
      <c r="B10" s="20"/>
      <c r="C10" s="21"/>
      <c r="D10" s="22"/>
      <c r="E10" s="22"/>
      <c r="F10" s="22"/>
      <c r="G10" s="23"/>
      <c r="H10" s="10" t="s">
        <v>378</v>
      </c>
      <c r="I10" s="30" t="s">
        <v>373</v>
      </c>
      <c r="J10" s="22"/>
      <c r="K10" s="32"/>
      <c r="L10" s="22"/>
      <c r="M10" s="32"/>
      <c r="N10" s="29"/>
      <c r="O10" s="29"/>
      <c r="P10" s="29"/>
      <c r="Q10" s="29"/>
      <c r="R10" s="35"/>
      <c r="S10" s="35"/>
      <c r="T10" s="35"/>
      <c r="U10" s="35"/>
      <c r="V10" s="35"/>
      <c r="W10" s="35"/>
      <c r="X10" s="35"/>
      <c r="Y10" s="35"/>
      <c r="Z10" s="35"/>
    </row>
    <row r="11" ht="12.75" spans="1:26">
      <c r="A11" s="19"/>
      <c r="B11" s="20"/>
      <c r="C11" s="21"/>
      <c r="D11" s="22"/>
      <c r="E11" s="22"/>
      <c r="F11" s="22"/>
      <c r="G11" s="23"/>
      <c r="H11" s="10" t="s">
        <v>379</v>
      </c>
      <c r="I11" s="30" t="s">
        <v>380</v>
      </c>
      <c r="J11" s="22"/>
      <c r="K11" s="32"/>
      <c r="L11" s="22"/>
      <c r="M11" s="32"/>
      <c r="N11" s="29"/>
      <c r="O11" s="29"/>
      <c r="P11" s="29"/>
      <c r="Q11" s="29"/>
      <c r="R11" s="35"/>
      <c r="S11" s="35"/>
      <c r="T11" s="35"/>
      <c r="U11" s="35"/>
      <c r="V11" s="35"/>
      <c r="W11" s="35"/>
      <c r="X11" s="35"/>
      <c r="Y11" s="35"/>
      <c r="Z11" s="35"/>
    </row>
    <row r="12" ht="12.75" spans="1:26">
      <c r="A12" s="19"/>
      <c r="B12" s="20"/>
      <c r="C12" s="21"/>
      <c r="D12" s="22"/>
      <c r="E12" s="22"/>
      <c r="F12" s="22"/>
      <c r="G12" s="23"/>
      <c r="H12" s="10" t="s">
        <v>381</v>
      </c>
      <c r="I12" s="30" t="s">
        <v>382</v>
      </c>
      <c r="J12" s="22"/>
      <c r="K12" s="32"/>
      <c r="L12" s="22"/>
      <c r="M12" s="32"/>
      <c r="N12" s="29"/>
      <c r="O12" s="29"/>
      <c r="P12" s="29"/>
      <c r="Q12" s="29"/>
      <c r="R12" s="35"/>
      <c r="S12" s="35"/>
      <c r="T12" s="35"/>
      <c r="U12" s="35"/>
      <c r="V12" s="35"/>
      <c r="W12" s="35"/>
      <c r="X12" s="35"/>
      <c r="Y12" s="35"/>
      <c r="Z12" s="35"/>
    </row>
    <row r="13" ht="12.75" spans="1:26">
      <c r="A13" s="19"/>
      <c r="B13" s="20"/>
      <c r="C13" s="21"/>
      <c r="D13" s="22"/>
      <c r="E13" s="22"/>
      <c r="F13" s="22"/>
      <c r="G13" s="23"/>
      <c r="H13" s="10" t="s">
        <v>383</v>
      </c>
      <c r="I13" s="30" t="s">
        <v>384</v>
      </c>
      <c r="J13" s="22"/>
      <c r="K13" s="32"/>
      <c r="L13" s="22"/>
      <c r="M13" s="32"/>
      <c r="N13" s="29"/>
      <c r="O13" s="29"/>
      <c r="P13" s="29"/>
      <c r="Q13" s="29"/>
      <c r="R13" s="35"/>
      <c r="S13" s="35"/>
      <c r="T13" s="35"/>
      <c r="U13" s="35"/>
      <c r="V13" s="35"/>
      <c r="W13" s="35"/>
      <c r="X13" s="35"/>
      <c r="Y13" s="35"/>
      <c r="Z13" s="35"/>
    </row>
    <row r="14" ht="12.75" spans="1:26">
      <c r="A14" s="19"/>
      <c r="B14" s="20"/>
      <c r="C14" s="21"/>
      <c r="D14" s="22"/>
      <c r="E14" s="22"/>
      <c r="F14" s="22"/>
      <c r="G14" s="23"/>
      <c r="H14" s="10" t="s">
        <v>385</v>
      </c>
      <c r="I14" s="30" t="s">
        <v>386</v>
      </c>
      <c r="J14" s="22"/>
      <c r="K14" s="32"/>
      <c r="L14" s="22"/>
      <c r="M14" s="32"/>
      <c r="N14" s="29"/>
      <c r="O14" s="29"/>
      <c r="P14" s="29"/>
      <c r="Q14" s="29"/>
      <c r="R14" s="35"/>
      <c r="S14" s="35"/>
      <c r="T14" s="35"/>
      <c r="U14" s="35"/>
      <c r="V14" s="35"/>
      <c r="W14" s="35"/>
      <c r="X14" s="35"/>
      <c r="Y14" s="35"/>
      <c r="Z14" s="35"/>
    </row>
    <row r="15" ht="39" customHeight="1" spans="1:26">
      <c r="A15" s="24"/>
      <c r="B15" s="25"/>
      <c r="C15" s="26"/>
      <c r="D15" s="27"/>
      <c r="E15" s="27"/>
      <c r="F15" s="27"/>
      <c r="G15" s="28"/>
      <c r="H15" s="10" t="s">
        <v>387</v>
      </c>
      <c r="I15" s="33">
        <v>43800</v>
      </c>
      <c r="J15" s="27"/>
      <c r="K15" s="34"/>
      <c r="L15" s="27"/>
      <c r="M15" s="34"/>
      <c r="N15" s="29"/>
      <c r="O15" s="29"/>
      <c r="P15" s="29"/>
      <c r="Q15" s="29"/>
      <c r="R15" s="35"/>
      <c r="S15" s="35"/>
      <c r="T15" s="35"/>
      <c r="U15" s="35"/>
      <c r="V15" s="35"/>
      <c r="W15" s="35"/>
      <c r="X15" s="35"/>
      <c r="Y15" s="35"/>
      <c r="Z15" s="35"/>
    </row>
    <row r="16" ht="21" spans="1:26">
      <c r="A16" s="14" t="s">
        <v>388</v>
      </c>
      <c r="B16" s="15"/>
      <c r="C16" s="16"/>
      <c r="D16" s="17">
        <v>227</v>
      </c>
      <c r="E16" s="17">
        <v>227</v>
      </c>
      <c r="F16" s="17"/>
      <c r="G16" s="18" t="s">
        <v>389</v>
      </c>
      <c r="H16" s="10" t="s">
        <v>390</v>
      </c>
      <c r="I16" s="30" t="s">
        <v>373</v>
      </c>
      <c r="J16" s="17" t="s">
        <v>391</v>
      </c>
      <c r="K16" s="31" t="s">
        <v>392</v>
      </c>
      <c r="L16" s="17" t="s">
        <v>393</v>
      </c>
      <c r="M16" s="31" t="s">
        <v>394</v>
      </c>
      <c r="N16" s="29"/>
      <c r="O16" s="29"/>
      <c r="P16" s="29"/>
      <c r="Q16" s="29"/>
      <c r="R16" s="35"/>
      <c r="S16" s="35"/>
      <c r="T16" s="35"/>
      <c r="U16" s="35"/>
      <c r="V16" s="35"/>
      <c r="W16" s="35"/>
      <c r="X16" s="35"/>
      <c r="Y16" s="35"/>
      <c r="Z16" s="35"/>
    </row>
    <row r="17" ht="12.75" spans="1:26">
      <c r="A17" s="19"/>
      <c r="B17" s="20"/>
      <c r="C17" s="21"/>
      <c r="D17" s="22"/>
      <c r="E17" s="22"/>
      <c r="F17" s="22"/>
      <c r="G17" s="23"/>
      <c r="H17" s="10" t="s">
        <v>395</v>
      </c>
      <c r="I17" s="30" t="s">
        <v>373</v>
      </c>
      <c r="J17" s="22"/>
      <c r="K17" s="32"/>
      <c r="L17" s="22"/>
      <c r="M17" s="32"/>
      <c r="N17" s="29"/>
      <c r="O17" s="29"/>
      <c r="P17" s="29"/>
      <c r="Q17" s="29"/>
      <c r="R17" s="35"/>
      <c r="S17" s="35"/>
      <c r="T17" s="35"/>
      <c r="U17" s="35"/>
      <c r="V17" s="35"/>
      <c r="W17" s="35"/>
      <c r="X17" s="35"/>
      <c r="Y17" s="35"/>
      <c r="Z17" s="35"/>
    </row>
    <row r="18" ht="21" spans="1:26">
      <c r="A18" s="19"/>
      <c r="B18" s="20"/>
      <c r="C18" s="21"/>
      <c r="D18" s="22"/>
      <c r="E18" s="22"/>
      <c r="F18" s="22"/>
      <c r="G18" s="23"/>
      <c r="H18" s="10" t="s">
        <v>396</v>
      </c>
      <c r="I18" s="30" t="s">
        <v>373</v>
      </c>
      <c r="J18" s="22"/>
      <c r="K18" s="32"/>
      <c r="L18" s="22"/>
      <c r="M18" s="32"/>
      <c r="N18" s="29"/>
      <c r="O18" s="29"/>
      <c r="P18" s="29"/>
      <c r="Q18" s="29"/>
      <c r="R18" s="35"/>
      <c r="S18" s="35"/>
      <c r="T18" s="35"/>
      <c r="U18" s="35"/>
      <c r="V18" s="35"/>
      <c r="W18" s="35"/>
      <c r="X18" s="35"/>
      <c r="Y18" s="35"/>
      <c r="Z18" s="35"/>
    </row>
    <row r="19" ht="12.75" spans="1:26">
      <c r="A19" s="19"/>
      <c r="B19" s="20"/>
      <c r="C19" s="21"/>
      <c r="D19" s="22"/>
      <c r="E19" s="22"/>
      <c r="F19" s="22"/>
      <c r="G19" s="23"/>
      <c r="H19" s="10" t="s">
        <v>387</v>
      </c>
      <c r="I19" s="33">
        <v>43800</v>
      </c>
      <c r="J19" s="22"/>
      <c r="K19" s="32"/>
      <c r="L19" s="22"/>
      <c r="M19" s="32"/>
      <c r="N19" s="29"/>
      <c r="O19" s="29"/>
      <c r="P19" s="29"/>
      <c r="Q19" s="29"/>
      <c r="R19" s="35"/>
      <c r="S19" s="35"/>
      <c r="T19" s="35"/>
      <c r="U19" s="35"/>
      <c r="V19" s="35"/>
      <c r="W19" s="35"/>
      <c r="X19" s="35"/>
      <c r="Y19" s="35"/>
      <c r="Z19" s="35"/>
    </row>
    <row r="20" ht="12.75" spans="1:26">
      <c r="A20" s="19"/>
      <c r="B20" s="20"/>
      <c r="C20" s="21"/>
      <c r="D20" s="22"/>
      <c r="E20" s="22"/>
      <c r="F20" s="22"/>
      <c r="G20" s="23"/>
      <c r="H20" s="10" t="s">
        <v>397</v>
      </c>
      <c r="I20" s="33" t="s">
        <v>398</v>
      </c>
      <c r="J20" s="22"/>
      <c r="K20" s="32"/>
      <c r="L20" s="22"/>
      <c r="M20" s="32"/>
      <c r="N20" s="29"/>
      <c r="O20" s="29"/>
      <c r="P20" s="29"/>
      <c r="Q20" s="29"/>
      <c r="R20" s="35"/>
      <c r="S20" s="35"/>
      <c r="T20" s="35"/>
      <c r="U20" s="35"/>
      <c r="V20" s="35"/>
      <c r="W20" s="35"/>
      <c r="X20" s="35"/>
      <c r="Y20" s="35"/>
      <c r="Z20" s="35"/>
    </row>
    <row r="21" ht="12.75" spans="1:26">
      <c r="A21" s="19"/>
      <c r="B21" s="20"/>
      <c r="C21" s="21"/>
      <c r="D21" s="22"/>
      <c r="E21" s="22"/>
      <c r="F21" s="22"/>
      <c r="G21" s="23"/>
      <c r="H21" s="10" t="s">
        <v>399</v>
      </c>
      <c r="I21" s="33" t="s">
        <v>400</v>
      </c>
      <c r="J21" s="22"/>
      <c r="K21" s="32"/>
      <c r="L21" s="22"/>
      <c r="M21" s="32"/>
      <c r="N21" s="29"/>
      <c r="O21" s="29"/>
      <c r="P21" s="29"/>
      <c r="Q21" s="29"/>
      <c r="R21" s="35"/>
      <c r="S21" s="35"/>
      <c r="T21" s="35"/>
      <c r="U21" s="35"/>
      <c r="V21" s="35"/>
      <c r="W21" s="35"/>
      <c r="X21" s="35"/>
      <c r="Y21" s="35"/>
      <c r="Z21" s="35"/>
    </row>
    <row r="22" ht="45.75" customHeight="1" spans="1:26">
      <c r="A22" s="24"/>
      <c r="B22" s="25"/>
      <c r="C22" s="26"/>
      <c r="D22" s="27"/>
      <c r="E22" s="27"/>
      <c r="F22" s="27"/>
      <c r="G22" s="28"/>
      <c r="H22" s="10" t="s">
        <v>401</v>
      </c>
      <c r="I22" s="30" t="s">
        <v>402</v>
      </c>
      <c r="J22" s="27"/>
      <c r="K22" s="34"/>
      <c r="L22" s="27"/>
      <c r="M22" s="34"/>
      <c r="N22" s="29"/>
      <c r="O22" s="29"/>
      <c r="P22" s="29"/>
      <c r="Q22" s="29"/>
      <c r="R22" s="35"/>
      <c r="S22" s="35"/>
      <c r="T22" s="35"/>
      <c r="U22" s="35"/>
      <c r="V22" s="35"/>
      <c r="W22" s="35"/>
      <c r="X22" s="35"/>
      <c r="Y22" s="35"/>
      <c r="Z22" s="35"/>
    </row>
  </sheetData>
  <mergeCells count="30">
    <mergeCell ref="A2:M2"/>
    <mergeCell ref="A3:M3"/>
    <mergeCell ref="H4:M4"/>
    <mergeCell ref="H5:I5"/>
    <mergeCell ref="J5:K5"/>
    <mergeCell ref="L5:M5"/>
    <mergeCell ref="A6:C6"/>
    <mergeCell ref="A7:C7"/>
    <mergeCell ref="A8:C8"/>
    <mergeCell ref="D9:D15"/>
    <mergeCell ref="D16:D22"/>
    <mergeCell ref="E9:E15"/>
    <mergeCell ref="E16:E22"/>
    <mergeCell ref="F9:F15"/>
    <mergeCell ref="F16:F22"/>
    <mergeCell ref="G4:G5"/>
    <mergeCell ref="G9:G15"/>
    <mergeCell ref="G16:G22"/>
    <mergeCell ref="J9:J15"/>
    <mergeCell ref="J16:J22"/>
    <mergeCell ref="K9:K15"/>
    <mergeCell ref="K16:K22"/>
    <mergeCell ref="L9:L15"/>
    <mergeCell ref="L16:L22"/>
    <mergeCell ref="M9:M15"/>
    <mergeCell ref="M16:M22"/>
    <mergeCell ref="A16:C22"/>
    <mergeCell ref="A9:C15"/>
    <mergeCell ref="A4:C5"/>
    <mergeCell ref="D4:F5"/>
  </mergeCells>
  <pageMargins left="0.354330708661417" right="0.354330708661417" top="0.590551181102362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2019-02-14T01:54:00Z</dcterms:created>
  <cp:lastPrinted>2019-02-18T02:11:00Z</cp:lastPrinted>
  <dcterms:modified xsi:type="dcterms:W3CDTF">2021-07-13T09:40:17Z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6A2D426B76B5473CA84FFCA3411243D8</vt:lpwstr>
  </property>
</Properties>
</file>